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ple Grace\Desktop\"/>
    </mc:Choice>
  </mc:AlternateContent>
  <bookViews>
    <workbookView xWindow="0" yWindow="0" windowWidth="24000" windowHeight="9435"/>
  </bookViews>
  <sheets>
    <sheet name="SDO" sheetId="2" r:id="rId1"/>
  </sheets>
  <calcPr calcId="152511"/>
  <customWorkbookViews>
    <customWorkbookView name="Filter 1" guid="{10688A58-299E-4D6F-B0AB-052577DE56F7}" maximized="1" windowWidth="0" windowHeight="0" activeSheetId="0"/>
  </customWorkbookViews>
</workbook>
</file>

<file path=xl/calcChain.xml><?xml version="1.0" encoding="utf-8"?>
<calcChain xmlns="http://schemas.openxmlformats.org/spreadsheetml/2006/main">
  <c r="I63" i="2" l="1"/>
  <c r="I62" i="2"/>
  <c r="I61" i="2"/>
  <c r="I60" i="2"/>
  <c r="I59" i="2"/>
  <c r="I55" i="2"/>
  <c r="G53" i="2"/>
  <c r="I52" i="2"/>
  <c r="I51" i="2"/>
  <c r="I50" i="2"/>
  <c r="I48" i="2"/>
  <c r="AB47" i="2"/>
  <c r="I47" i="2"/>
  <c r="I46" i="2"/>
  <c r="AE45" i="2"/>
  <c r="Z38" i="2"/>
  <c r="Y38" i="2"/>
  <c r="Y40" i="2" s="1"/>
  <c r="X38" i="2"/>
  <c r="T38" i="2"/>
  <c r="S38" i="2"/>
  <c r="S40" i="2" s="1"/>
  <c r="R38" i="2"/>
  <c r="Q38" i="2"/>
  <c r="Q40" i="2" s="1"/>
  <c r="O38" i="2"/>
  <c r="O40" i="2" s="1"/>
  <c r="N38" i="2"/>
  <c r="M38" i="2"/>
  <c r="M40" i="2" s="1"/>
  <c r="L38" i="2"/>
  <c r="J38" i="2"/>
  <c r="I38" i="2"/>
  <c r="I40" i="2" s="1"/>
  <c r="H38" i="2"/>
  <c r="G38" i="2"/>
  <c r="G40" i="2" s="1"/>
  <c r="AE37" i="2"/>
  <c r="AD37" i="2"/>
  <c r="AC37" i="2"/>
  <c r="AB37" i="2"/>
  <c r="AF37" i="2" s="1"/>
  <c r="AA37" i="2"/>
  <c r="U37" i="2"/>
  <c r="P37" i="2"/>
  <c r="V37" i="2" s="1"/>
  <c r="K37" i="2"/>
  <c r="AE36" i="2"/>
  <c r="AD36" i="2"/>
  <c r="AC36" i="2"/>
  <c r="AB36" i="2"/>
  <c r="AF36" i="2" s="1"/>
  <c r="AA36" i="2"/>
  <c r="U36" i="2"/>
  <c r="P36" i="2"/>
  <c r="V36" i="2" s="1"/>
  <c r="W36" i="2" s="1"/>
  <c r="K36" i="2"/>
  <c r="AE35" i="2"/>
  <c r="AD35" i="2"/>
  <c r="AC35" i="2"/>
  <c r="AB35" i="2"/>
  <c r="AA35" i="2"/>
  <c r="U35" i="2"/>
  <c r="P35" i="2"/>
  <c r="V35" i="2" s="1"/>
  <c r="K35" i="2"/>
  <c r="AE34" i="2"/>
  <c r="AD34" i="2"/>
  <c r="AC34" i="2"/>
  <c r="AB34" i="2"/>
  <c r="AA34" i="2"/>
  <c r="U34" i="2"/>
  <c r="P34" i="2"/>
  <c r="V34" i="2" s="1"/>
  <c r="K34" i="2"/>
  <c r="AE32" i="2"/>
  <c r="AD32" i="2"/>
  <c r="AC32" i="2"/>
  <c r="AB32" i="2"/>
  <c r="AF32" i="2" s="1"/>
  <c r="AA32" i="2"/>
  <c r="U32" i="2"/>
  <c r="U38" i="2" s="1"/>
  <c r="P32" i="2"/>
  <c r="V32" i="2" s="1"/>
  <c r="W32" i="2" s="1"/>
  <c r="K32" i="2"/>
  <c r="K38" i="2" s="1"/>
  <c r="AE31" i="2"/>
  <c r="AE38" i="2" s="1"/>
  <c r="AD31" i="2"/>
  <c r="AC31" i="2"/>
  <c r="AC38" i="2" s="1"/>
  <c r="AB31" i="2"/>
  <c r="AA31" i="2"/>
  <c r="AA38" i="2" s="1"/>
  <c r="U31" i="2"/>
  <c r="P31" i="2"/>
  <c r="P38" i="2" s="1"/>
  <c r="K31" i="2"/>
  <c r="Z28" i="2"/>
  <c r="Z40" i="2" s="1"/>
  <c r="Y28" i="2"/>
  <c r="X28" i="2"/>
  <c r="X40" i="2" s="1"/>
  <c r="T28" i="2"/>
  <c r="T40" i="2" s="1"/>
  <c r="S28" i="2"/>
  <c r="R28" i="2"/>
  <c r="R40" i="2" s="1"/>
  <c r="Q28" i="2"/>
  <c r="O28" i="2"/>
  <c r="N28" i="2"/>
  <c r="N40" i="2" s="1"/>
  <c r="M28" i="2"/>
  <c r="L28" i="2"/>
  <c r="L40" i="2" s="1"/>
  <c r="J28" i="2"/>
  <c r="I28" i="2"/>
  <c r="H28" i="2"/>
  <c r="G28" i="2"/>
  <c r="AD27" i="2"/>
  <c r="AC27" i="2"/>
  <c r="AB27" i="2"/>
  <c r="AF27" i="2" s="1"/>
  <c r="AA27" i="2"/>
  <c r="AE27" i="2" s="1"/>
  <c r="U27" i="2"/>
  <c r="P27" i="2"/>
  <c r="V27" i="2" s="1"/>
  <c r="W27" i="2" s="1"/>
  <c r="K27" i="2"/>
  <c r="AD26" i="2"/>
  <c r="AC26" i="2"/>
  <c r="AB26" i="2"/>
  <c r="AA26" i="2"/>
  <c r="AE26" i="2" s="1"/>
  <c r="U26" i="2"/>
  <c r="P26" i="2"/>
  <c r="V26" i="2" s="1"/>
  <c r="K26" i="2"/>
  <c r="AD25" i="2"/>
  <c r="AC25" i="2"/>
  <c r="AB25" i="2"/>
  <c r="AF25" i="2" s="1"/>
  <c r="AA25" i="2"/>
  <c r="AE25" i="2" s="1"/>
  <c r="U25" i="2"/>
  <c r="P25" i="2"/>
  <c r="V25" i="2" s="1"/>
  <c r="W25" i="2" s="1"/>
  <c r="K25" i="2"/>
  <c r="AD24" i="2"/>
  <c r="AC24" i="2"/>
  <c r="AB24" i="2"/>
  <c r="AA24" i="2"/>
  <c r="AE24" i="2" s="1"/>
  <c r="U24" i="2"/>
  <c r="P24" i="2"/>
  <c r="V24" i="2" s="1"/>
  <c r="K24" i="2"/>
  <c r="AD22" i="2"/>
  <c r="AC22" i="2"/>
  <c r="AB22" i="2"/>
  <c r="AF22" i="2" s="1"/>
  <c r="AA22" i="2"/>
  <c r="AE22" i="2" s="1"/>
  <c r="U22" i="2"/>
  <c r="P22" i="2"/>
  <c r="V22" i="2" s="1"/>
  <c r="W22" i="2" s="1"/>
  <c r="K22" i="2"/>
  <c r="AD21" i="2"/>
  <c r="AC21" i="2"/>
  <c r="AB21" i="2"/>
  <c r="AA21" i="2"/>
  <c r="AA28" i="2" s="1"/>
  <c r="AA40" i="2" s="1"/>
  <c r="U21" i="2"/>
  <c r="U28" i="2" s="1"/>
  <c r="U40" i="2" s="1"/>
  <c r="P21" i="2"/>
  <c r="V21" i="2" s="1"/>
  <c r="V28" i="2" s="1"/>
  <c r="K21" i="2"/>
  <c r="K28" i="2" s="1"/>
  <c r="K40" i="2" s="1"/>
  <c r="AE21" i="2" l="1"/>
  <c r="W24" i="2"/>
  <c r="W26" i="2"/>
  <c r="P28" i="2"/>
  <c r="P40" i="2" s="1"/>
  <c r="AD28" i="2"/>
  <c r="W35" i="2"/>
  <c r="AF21" i="2"/>
  <c r="AF24" i="2"/>
  <c r="AF26" i="2"/>
  <c r="H40" i="2"/>
  <c r="AC28" i="2"/>
  <c r="AC40" i="2" s="1"/>
  <c r="J40" i="2"/>
  <c r="AE28" i="2"/>
  <c r="AE40" i="2" s="1"/>
  <c r="AB28" i="2"/>
  <c r="V31" i="2"/>
  <c r="V38" i="2" s="1"/>
  <c r="V40" i="2" s="1"/>
  <c r="AB38" i="2"/>
  <c r="AD38" i="2"/>
  <c r="W34" i="2"/>
  <c r="AF35" i="2"/>
  <c r="W37" i="2"/>
  <c r="G64" i="2"/>
  <c r="W21" i="2"/>
  <c r="W28" i="2" s="1"/>
  <c r="AF31" i="2"/>
  <c r="H49" i="2" s="1"/>
  <c r="AF28" i="2" l="1"/>
  <c r="AD40" i="2"/>
  <c r="H53" i="2"/>
  <c r="I49" i="2"/>
  <c r="AF38" i="2"/>
  <c r="AB40" i="2"/>
  <c r="W31" i="2"/>
  <c r="W38" i="2" s="1"/>
  <c r="W40" i="2" s="1"/>
  <c r="I53" i="2" l="1"/>
  <c r="AF40" i="2"/>
  <c r="H56" i="2" s="1"/>
  <c r="I56" i="2" l="1"/>
  <c r="AC46" i="2"/>
  <c r="H64" i="2"/>
  <c r="I64" i="2" s="1"/>
  <c r="AE46" i="2" l="1"/>
  <c r="AE47" i="2" s="1"/>
  <c r="AC47" i="2"/>
</calcChain>
</file>

<file path=xl/sharedStrings.xml><?xml version="1.0" encoding="utf-8"?>
<sst xmlns="http://schemas.openxmlformats.org/spreadsheetml/2006/main" count="113" uniqueCount="91">
  <si>
    <t>FAR No. 4</t>
  </si>
  <si>
    <t>MONTHLY REPORT OF DISBURSEMENTS</t>
  </si>
  <si>
    <t>For the month of March 2020</t>
  </si>
  <si>
    <t>Department: Department of Education</t>
  </si>
  <si>
    <t>Agency: SCHOOLS DIVISION OF ALAMINOS CITY</t>
  </si>
  <si>
    <t xml:space="preserve">Operating Unit: </t>
  </si>
  <si>
    <t>Organization Code (UACS): 070010801006</t>
  </si>
  <si>
    <t>Funding Source Code (as clustered): 0101101</t>
  </si>
  <si>
    <t>PARTICULARS</t>
  </si>
  <si>
    <t>CURRENT YEAR BUDGET</t>
  </si>
  <si>
    <t>PRIOR YEAR'S BUDGET</t>
  </si>
  <si>
    <t>SUB-TOTAL</t>
  </si>
  <si>
    <t>TRUST LIABILITIES</t>
  </si>
  <si>
    <t>GRAND TOTAL</t>
  </si>
  <si>
    <t>Remarks</t>
  </si>
  <si>
    <t>PS</t>
  </si>
  <si>
    <t>MOOE</t>
  </si>
  <si>
    <t>Fin. Exp</t>
  </si>
  <si>
    <t>CO</t>
  </si>
  <si>
    <t>TOTAL</t>
  </si>
  <si>
    <t>PRIOR YEAR'S ACCOUNTS PAYABLE</t>
  </si>
  <si>
    <t>CURRENT YEAR'S ACCOUNTS PAYABLE</t>
  </si>
  <si>
    <t>Sub-Total</t>
  </si>
  <si>
    <t>1</t>
  </si>
  <si>
    <t>2</t>
  </si>
  <si>
    <t>3</t>
  </si>
  <si>
    <t>4</t>
  </si>
  <si>
    <t>5</t>
  </si>
  <si>
    <t xml:space="preserve"> 6= (2+ 3+4+5)</t>
  </si>
  <si>
    <t>11= (7+ 8+9+10)</t>
  </si>
  <si>
    <t>16= (12+ 13+14+15)</t>
  </si>
  <si>
    <t>17=(11+16)</t>
  </si>
  <si>
    <t>18=(6+17)</t>
  </si>
  <si>
    <t>22=(19+20+21)</t>
  </si>
  <si>
    <t>27=(23+24+25+26)</t>
  </si>
  <si>
    <t>CASH DISBURSEMENTS</t>
  </si>
  <si>
    <t>Notice of Cash Allocation (NCA)</t>
  </si>
  <si>
    <t>MDS Checks Issued</t>
  </si>
  <si>
    <t>Advice to Debit Account</t>
  </si>
  <si>
    <t>Notice of Transfer Allocation (NTA)</t>
  </si>
  <si>
    <t>Working Fund for FAPs</t>
  </si>
  <si>
    <t>Cash Disbursement Ceiling (CDC)</t>
  </si>
  <si>
    <t xml:space="preserve">    TOTAL CASH DISBURSEMENTS</t>
  </si>
  <si>
    <t>NON-CASH DISBURSEMENTS</t>
  </si>
  <si>
    <t>Tax Remittance Advices Issued (TRA)</t>
  </si>
  <si>
    <t>Non-Cash Availment Authority (NCAA)</t>
  </si>
  <si>
    <t>Disbursements effected through outright deductions from claims (please specify...)</t>
  </si>
  <si>
    <t xml:space="preserve">   Overpayment of expenses(e.g. personnel benefits)</t>
  </si>
  <si>
    <t xml:space="preserve">   Restitution for loss of government property</t>
  </si>
  <si>
    <t xml:space="preserve">   Liquidated damages and similar claims</t>
  </si>
  <si>
    <t>Others(TEF, BTr-Documentary Stamp Tax, etc.)</t>
  </si>
  <si>
    <t xml:space="preserve">    TOTAL NON-CASH DISBURSEMENTS</t>
  </si>
  <si>
    <t xml:space="preserve">GRAND TOTAL </t>
  </si>
  <si>
    <t>SUMMARY:</t>
  </si>
  <si>
    <t>Previous Month</t>
  </si>
  <si>
    <t>This Month</t>
  </si>
  <si>
    <t>As of date</t>
  </si>
  <si>
    <t>Previous Report</t>
  </si>
  <si>
    <t>As of Date</t>
  </si>
  <si>
    <t>Total  Disbursement Authorities Received</t>
  </si>
  <si>
    <t>Total Disbursements Program</t>
  </si>
  <si>
    <t xml:space="preserve">           NCA</t>
  </si>
  <si>
    <t>Less: * Actual Disbursements</t>
  </si>
  <si>
    <t xml:space="preserve">           NTA</t>
  </si>
  <si>
    <t>(Over)/Under spending</t>
  </si>
  <si>
    <t xml:space="preserve">           Working Fund</t>
  </si>
  <si>
    <t xml:space="preserve">           TRA</t>
  </si>
  <si>
    <t xml:space="preserve">           CDC</t>
  </si>
  <si>
    <t xml:space="preserve">           NCAA</t>
  </si>
  <si>
    <r>
      <rPr>
        <b/>
        <sz val="11"/>
        <color theme="1"/>
        <rFont val="Calibri"/>
        <family val="2"/>
      </rPr>
      <t xml:space="preserve">Less: </t>
    </r>
    <r>
      <rPr>
        <sz val="11"/>
        <color theme="1"/>
        <rFont val="Calibri"/>
        <family val="2"/>
      </rPr>
      <t xml:space="preserve">Notice of Transfer Allocations (NTA)* issued </t>
    </r>
  </si>
  <si>
    <t xml:space="preserve">Total Disbursements Authorities Available </t>
  </si>
  <si>
    <t xml:space="preserve">Less: </t>
  </si>
  <si>
    <t xml:space="preserve">           Lapsed NCA</t>
  </si>
  <si>
    <t xml:space="preserve">           Disbursements **</t>
  </si>
  <si>
    <r>
      <t xml:space="preserve">           </t>
    </r>
    <r>
      <rPr>
        <b/>
        <sz val="11"/>
        <color theme="1"/>
        <rFont val="Calibri"/>
        <family val="2"/>
      </rPr>
      <t>Less:</t>
    </r>
    <r>
      <rPr>
        <sz val="11"/>
        <color theme="1"/>
        <rFont val="Calibri"/>
        <family val="2"/>
      </rPr>
      <t xml:space="preserve"> Other Non-Cash Disbursements</t>
    </r>
  </si>
  <si>
    <t xml:space="preserve">                         Disbursements effected through outright deductions from claims</t>
  </si>
  <si>
    <t xml:space="preserve">            Overpayment of expenses(e.g. personnel benefits)</t>
  </si>
  <si>
    <t xml:space="preserve">            Restitution for loss of government property</t>
  </si>
  <si>
    <t xml:space="preserve">           Liquidated damages and similar claims</t>
  </si>
  <si>
    <t xml:space="preserve">                       Others(TEF, BTr-Documentary Stamp Tax, etc.)</t>
  </si>
  <si>
    <t>Balance of Disbursements Authorities as of to date</t>
  </si>
  <si>
    <r>
      <rPr>
        <b/>
        <sz val="11"/>
        <color theme="1"/>
        <rFont val="Calibri"/>
        <family val="2"/>
      </rPr>
      <t>Add/Less:</t>
    </r>
    <r>
      <rPr>
        <sz val="11"/>
        <color theme="1"/>
        <rFont val="Calibri"/>
        <family val="2"/>
      </rPr>
      <t xml:space="preserve"> Adjustments (e.g. cancelled/staled checks)</t>
    </r>
  </si>
  <si>
    <t xml:space="preserve">            ** Amounts should tally with the grand total disbursements (column 27)</t>
  </si>
  <si>
    <r>
      <t xml:space="preserve">Notes:  </t>
    </r>
    <r>
      <rPr>
        <b/>
        <i/>
        <sz val="11"/>
        <color theme="1"/>
        <rFont val="Calibri"/>
        <family val="2"/>
      </rPr>
      <t>*The use of NTA is discouraged</t>
    </r>
  </si>
  <si>
    <t>Certified Correct:</t>
  </si>
  <si>
    <t>Approved By:</t>
  </si>
  <si>
    <t>NELSON R. NACAR CPA</t>
  </si>
  <si>
    <t>Accountant III</t>
  </si>
  <si>
    <t>Head of Agency or Authorized Representative</t>
  </si>
  <si>
    <t>Date: 04/06/2020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</si>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</sst>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#,##0.00;\(#,##0.00\)"/>
    <numFmt numFmtId="165" formatCode="_(* #,##0_);_(* \(#,##0\);_(* &quot;-&quot;??_);_(@_)"/>
    <numFmt numFmtId="166" formatCode=";;;"/>
  </numFmts>
  <fonts count="22" x14ac:knownFonts="1">
    <font>
      <sz val="10"/>
      <color rgb="FF000000"/>
      <name val="Arial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i/>
      <sz val="11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8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/>
      <bottom style="thin">
        <color rgb="FF7F7F7F"/>
      </bottom>
      <diagonal/>
    </border>
    <border>
      <left style="medium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/>
    <xf numFmtId="0" fontId="3" fillId="0" borderId="21" xfId="0" quotePrefix="1" applyFont="1" applyBorder="1" applyAlignment="1">
      <alignment horizontal="center" vertical="center"/>
    </xf>
    <xf numFmtId="0" fontId="3" fillId="0" borderId="21" xfId="0" quotePrefix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8" fillId="0" borderId="9" xfId="0" applyFont="1" applyBorder="1"/>
    <xf numFmtId="0" fontId="2" fillId="3" borderId="34" xfId="0" applyFont="1" applyFill="1" applyBorder="1" applyAlignment="1">
      <alignment horizontal="left"/>
    </xf>
    <xf numFmtId="0" fontId="2" fillId="3" borderId="35" xfId="0" applyFont="1" applyFill="1" applyBorder="1"/>
    <xf numFmtId="0" fontId="3" fillId="3" borderId="35" xfId="0" applyFont="1" applyFill="1" applyBorder="1"/>
    <xf numFmtId="0" fontId="3" fillId="3" borderId="35" xfId="0" applyFont="1" applyFill="1" applyBorder="1" applyAlignment="1">
      <alignment horizontal="left"/>
    </xf>
    <xf numFmtId="164" fontId="3" fillId="3" borderId="36" xfId="0" applyNumberFormat="1" applyFont="1" applyFill="1" applyBorder="1" applyAlignment="1">
      <alignment horizontal="right"/>
    </xf>
    <xf numFmtId="164" fontId="3" fillId="3" borderId="37" xfId="0" applyNumberFormat="1" applyFont="1" applyFill="1" applyBorder="1" applyAlignment="1">
      <alignment horizontal="right"/>
    </xf>
    <xf numFmtId="164" fontId="3" fillId="3" borderId="36" xfId="0" applyNumberFormat="1" applyFont="1" applyFill="1" applyBorder="1" applyAlignment="1">
      <alignment horizontal="center"/>
    </xf>
    <xf numFmtId="164" fontId="3" fillId="3" borderId="37" xfId="0" applyNumberFormat="1" applyFont="1" applyFill="1" applyBorder="1" applyAlignment="1">
      <alignment horizontal="center"/>
    </xf>
    <xf numFmtId="164" fontId="3" fillId="3" borderId="38" xfId="0" applyNumberFormat="1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6" fillId="0" borderId="9" xfId="0" applyFont="1" applyBorder="1"/>
    <xf numFmtId="164" fontId="9" fillId="3" borderId="36" xfId="0" applyNumberFormat="1" applyFont="1" applyFill="1" applyBorder="1" applyAlignment="1"/>
    <xf numFmtId="164" fontId="2" fillId="3" borderId="36" xfId="0" applyNumberFormat="1" applyFont="1" applyFill="1" applyBorder="1"/>
    <xf numFmtId="164" fontId="2" fillId="3" borderId="36" xfId="0" applyNumberFormat="1" applyFont="1" applyFill="1" applyBorder="1" applyAlignment="1">
      <alignment horizontal="right"/>
    </xf>
    <xf numFmtId="164" fontId="3" fillId="3" borderId="38" xfId="0" applyNumberFormat="1" applyFont="1" applyFill="1" applyBorder="1" applyAlignment="1">
      <alignment horizontal="right"/>
    </xf>
    <xf numFmtId="0" fontId="1" fillId="0" borderId="9" xfId="0" applyFont="1" applyBorder="1"/>
    <xf numFmtId="0" fontId="2" fillId="3" borderId="35" xfId="0" applyFont="1" applyFill="1" applyBorder="1" applyAlignment="1">
      <alignment horizontal="left"/>
    </xf>
    <xf numFmtId="164" fontId="4" fillId="3" borderId="36" xfId="0" applyNumberFormat="1" applyFont="1" applyFill="1" applyBorder="1" applyAlignment="1"/>
    <xf numFmtId="164" fontId="3" fillId="3" borderId="36" xfId="0" applyNumberFormat="1" applyFont="1" applyFill="1" applyBorder="1"/>
    <xf numFmtId="164" fontId="10" fillId="3" borderId="36" xfId="0" applyNumberFormat="1" applyFont="1" applyFill="1" applyBorder="1" applyAlignment="1"/>
    <xf numFmtId="164" fontId="3" fillId="3" borderId="40" xfId="0" applyNumberFormat="1" applyFont="1" applyFill="1" applyBorder="1" applyAlignment="1">
      <alignment horizontal="right"/>
    </xf>
    <xf numFmtId="0" fontId="2" fillId="3" borderId="41" xfId="0" applyFont="1" applyFill="1" applyBorder="1" applyAlignment="1">
      <alignment horizontal="center"/>
    </xf>
    <xf numFmtId="0" fontId="3" fillId="3" borderId="34" xfId="0" applyFont="1" applyFill="1" applyBorder="1"/>
    <xf numFmtId="164" fontId="2" fillId="3" borderId="21" xfId="0" applyNumberFormat="1" applyFont="1" applyFill="1" applyBorder="1"/>
    <xf numFmtId="164" fontId="3" fillId="3" borderId="42" xfId="0" applyNumberFormat="1" applyFont="1" applyFill="1" applyBorder="1" applyAlignment="1">
      <alignment horizontal="right"/>
    </xf>
    <xf numFmtId="164" fontId="2" fillId="3" borderId="21" xfId="0" applyNumberFormat="1" applyFont="1" applyFill="1" applyBorder="1" applyAlignment="1">
      <alignment horizontal="right"/>
    </xf>
    <xf numFmtId="40" fontId="2" fillId="3" borderId="21" xfId="0" applyNumberFormat="1" applyFont="1" applyFill="1" applyBorder="1"/>
    <xf numFmtId="164" fontId="2" fillId="3" borderId="43" xfId="0" applyNumberFormat="1" applyFont="1" applyFill="1" applyBorder="1"/>
    <xf numFmtId="164" fontId="2" fillId="3" borderId="44" xfId="0" applyNumberFormat="1" applyFont="1" applyFill="1" applyBorder="1"/>
    <xf numFmtId="164" fontId="2" fillId="3" borderId="44" xfId="0" applyNumberFormat="1" applyFont="1" applyFill="1" applyBorder="1" applyAlignment="1">
      <alignment horizontal="right"/>
    </xf>
    <xf numFmtId="164" fontId="2" fillId="3" borderId="43" xfId="0" applyNumberFormat="1" applyFont="1" applyFill="1" applyBorder="1" applyAlignment="1">
      <alignment horizontal="right"/>
    </xf>
    <xf numFmtId="164" fontId="2" fillId="3" borderId="45" xfId="0" applyNumberFormat="1" applyFont="1" applyFill="1" applyBorder="1" applyAlignment="1">
      <alignment horizontal="right"/>
    </xf>
    <xf numFmtId="40" fontId="2" fillId="3" borderId="45" xfId="0" applyNumberFormat="1" applyFont="1" applyFill="1" applyBorder="1"/>
    <xf numFmtId="164" fontId="3" fillId="3" borderId="30" xfId="0" applyNumberFormat="1" applyFont="1" applyFill="1" applyBorder="1" applyAlignment="1">
      <alignment horizontal="center"/>
    </xf>
    <xf numFmtId="164" fontId="3" fillId="3" borderId="31" xfId="0" applyNumberFormat="1" applyFont="1" applyFill="1" applyBorder="1" applyAlignment="1">
      <alignment horizontal="center"/>
    </xf>
    <xf numFmtId="164" fontId="2" fillId="3" borderId="49" xfId="0" applyNumberFormat="1" applyFont="1" applyFill="1" applyBorder="1"/>
    <xf numFmtId="164" fontId="3" fillId="3" borderId="31" xfId="0" applyNumberFormat="1" applyFont="1" applyFill="1" applyBorder="1" applyAlignment="1">
      <alignment horizontal="right"/>
    </xf>
    <xf numFmtId="164" fontId="3" fillId="3" borderId="30" xfId="0" applyNumberFormat="1" applyFont="1" applyFill="1" applyBorder="1" applyAlignment="1">
      <alignment horizontal="right"/>
    </xf>
    <xf numFmtId="164" fontId="3" fillId="3" borderId="32" xfId="0" applyNumberFormat="1" applyFont="1" applyFill="1" applyBorder="1" applyAlignment="1">
      <alignment horizontal="right"/>
    </xf>
    <xf numFmtId="0" fontId="2" fillId="3" borderId="50" xfId="0" applyFont="1" applyFill="1" applyBorder="1" applyAlignment="1">
      <alignment horizontal="center"/>
    </xf>
    <xf numFmtId="0" fontId="2" fillId="3" borderId="39" xfId="0" applyFont="1" applyFill="1" applyBorder="1"/>
    <xf numFmtId="0" fontId="2" fillId="3" borderId="41" xfId="0" applyFont="1" applyFill="1" applyBorder="1"/>
    <xf numFmtId="0" fontId="3" fillId="3" borderId="51" xfId="0" applyFont="1" applyFill="1" applyBorder="1"/>
    <xf numFmtId="0" fontId="3" fillId="3" borderId="52" xfId="0" applyFont="1" applyFill="1" applyBorder="1"/>
    <xf numFmtId="0" fontId="3" fillId="3" borderId="52" xfId="0" applyFont="1" applyFill="1" applyBorder="1" applyAlignment="1">
      <alignment horizontal="center"/>
    </xf>
    <xf numFmtId="164" fontId="2" fillId="3" borderId="30" xfId="0" applyNumberFormat="1" applyFont="1" applyFill="1" applyBorder="1"/>
    <xf numFmtId="164" fontId="2" fillId="3" borderId="30" xfId="0" applyNumberFormat="1" applyFont="1" applyFill="1" applyBorder="1" applyAlignment="1">
      <alignment horizontal="right"/>
    </xf>
    <xf numFmtId="0" fontId="2" fillId="3" borderId="53" xfId="0" applyFont="1" applyFill="1" applyBorder="1"/>
    <xf numFmtId="0" fontId="2" fillId="3" borderId="26" xfId="0" applyFont="1" applyFill="1" applyBorder="1"/>
    <xf numFmtId="0" fontId="3" fillId="3" borderId="54" xfId="0" applyFont="1" applyFill="1" applyBorder="1"/>
    <xf numFmtId="0" fontId="3" fillId="3" borderId="55" xfId="0" applyFont="1" applyFill="1" applyBorder="1"/>
    <xf numFmtId="0" fontId="3" fillId="3" borderId="56" xfId="0" applyFont="1" applyFill="1" applyBorder="1" applyAlignment="1">
      <alignment horizontal="center"/>
    </xf>
    <xf numFmtId="164" fontId="2" fillId="3" borderId="57" xfId="0" applyNumberFormat="1" applyFont="1" applyFill="1" applyBorder="1"/>
    <xf numFmtId="164" fontId="2" fillId="3" borderId="57" xfId="0" applyNumberFormat="1" applyFont="1" applyFill="1" applyBorder="1" applyAlignment="1">
      <alignment horizontal="right"/>
    </xf>
    <xf numFmtId="0" fontId="2" fillId="3" borderId="58" xfId="0" applyFont="1" applyFill="1" applyBorder="1"/>
    <xf numFmtId="0" fontId="3" fillId="0" borderId="2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59" xfId="0" applyFont="1" applyBorder="1"/>
    <xf numFmtId="0" fontId="3" fillId="0" borderId="9" xfId="0" applyFont="1" applyBorder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60" xfId="0" applyFont="1" applyBorder="1"/>
    <xf numFmtId="49" fontId="2" fillId="0" borderId="64" xfId="0" applyNumberFormat="1" applyFont="1" applyBorder="1" applyAlignment="1">
      <alignment horizontal="center" vertical="center"/>
    </xf>
    <xf numFmtId="49" fontId="3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11" fillId="0" borderId="0" xfId="0" applyNumberFormat="1" applyFont="1"/>
    <xf numFmtId="0" fontId="12" fillId="0" borderId="0" xfId="0" applyFont="1"/>
    <xf numFmtId="49" fontId="13" fillId="0" borderId="0" xfId="0" applyNumberFormat="1" applyFont="1" applyAlignment="1">
      <alignment horizontal="center"/>
    </xf>
    <xf numFmtId="49" fontId="3" fillId="0" borderId="1" xfId="0" applyNumberFormat="1" applyFont="1" applyBorder="1"/>
    <xf numFmtId="49" fontId="3" fillId="0" borderId="2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3" fillId="0" borderId="60" xfId="0" applyFont="1" applyBorder="1"/>
    <xf numFmtId="0" fontId="3" fillId="0" borderId="65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49" fontId="2" fillId="0" borderId="66" xfId="0" applyNumberFormat="1" applyFont="1" applyBorder="1" applyAlignment="1">
      <alignment horizontal="left"/>
    </xf>
    <xf numFmtId="0" fontId="2" fillId="0" borderId="66" xfId="0" applyFont="1" applyBorder="1"/>
    <xf numFmtId="0" fontId="2" fillId="0" borderId="67" xfId="0" applyFont="1" applyBorder="1"/>
    <xf numFmtId="165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65" fontId="2" fillId="0" borderId="0" xfId="0" applyNumberFormat="1" applyFont="1"/>
    <xf numFmtId="165" fontId="2" fillId="0" borderId="9" xfId="0" applyNumberFormat="1" applyFont="1" applyBorder="1"/>
    <xf numFmtId="165" fontId="3" fillId="0" borderId="0" xfId="0" applyNumberFormat="1" applyFont="1"/>
    <xf numFmtId="41" fontId="3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/>
    <xf numFmtId="164" fontId="3" fillId="0" borderId="60" xfId="0" applyNumberFormat="1" applyFont="1" applyBorder="1"/>
    <xf numFmtId="164" fontId="2" fillId="0" borderId="71" xfId="0" applyNumberFormat="1" applyFont="1" applyBorder="1" applyAlignment="1">
      <alignment horizontal="right"/>
    </xf>
    <xf numFmtId="164" fontId="9" fillId="0" borderId="71" xfId="0" applyNumberFormat="1" applyFont="1" applyBorder="1" applyAlignment="1">
      <alignment horizontal="right"/>
    </xf>
    <xf numFmtId="164" fontId="2" fillId="0" borderId="72" xfId="0" applyNumberFormat="1" applyFont="1" applyBorder="1" applyAlignment="1">
      <alignment horizontal="right"/>
    </xf>
    <xf numFmtId="43" fontId="2" fillId="0" borderId="0" xfId="0" applyNumberFormat="1" applyFont="1"/>
    <xf numFmtId="41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9" fillId="0" borderId="71" xfId="0" applyNumberFormat="1" applyFont="1" applyBorder="1" applyAlignment="1">
      <alignment horizontal="right"/>
    </xf>
    <xf numFmtId="165" fontId="2" fillId="0" borderId="61" xfId="0" applyNumberFormat="1" applyFont="1" applyBorder="1"/>
    <xf numFmtId="41" fontId="3" fillId="0" borderId="62" xfId="0" applyNumberFormat="1" applyFont="1" applyBorder="1" applyAlignment="1">
      <alignment horizontal="right"/>
    </xf>
    <xf numFmtId="164" fontId="3" fillId="0" borderId="62" xfId="0" applyNumberFormat="1" applyFont="1" applyBorder="1"/>
    <xf numFmtId="164" fontId="3" fillId="0" borderId="63" xfId="0" applyNumberFormat="1" applyFont="1" applyBorder="1"/>
    <xf numFmtId="164" fontId="2" fillId="0" borderId="71" xfId="0" applyNumberFormat="1" applyFont="1" applyBorder="1" applyAlignment="1">
      <alignment horizontal="left"/>
    </xf>
    <xf numFmtId="164" fontId="9" fillId="4" borderId="71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1" xfId="0" applyFont="1" applyBorder="1" applyAlignment="1">
      <alignment horizontal="left"/>
    </xf>
    <xf numFmtId="40" fontId="2" fillId="0" borderId="0" xfId="0" applyNumberFormat="1" applyFont="1"/>
    <xf numFmtId="0" fontId="3" fillId="0" borderId="73" xfId="0" applyFont="1" applyBorder="1" applyAlignment="1">
      <alignment horizontal="left"/>
    </xf>
    <xf numFmtId="164" fontId="2" fillId="4" borderId="71" xfId="0" applyNumberFormat="1" applyFont="1" applyFill="1" applyBorder="1" applyAlignment="1">
      <alignment horizontal="right"/>
    </xf>
    <xf numFmtId="40" fontId="2" fillId="0" borderId="0" xfId="0" applyNumberFormat="1" applyFont="1" applyAlignment="1">
      <alignment horizontal="right"/>
    </xf>
    <xf numFmtId="43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left"/>
    </xf>
    <xf numFmtId="4" fontId="14" fillId="0" borderId="0" xfId="0" applyNumberFormat="1" applyFont="1" applyAlignment="1">
      <alignment horizontal="left"/>
    </xf>
    <xf numFmtId="4" fontId="14" fillId="0" borderId="0" xfId="0" applyNumberFormat="1" applyFont="1"/>
    <xf numFmtId="43" fontId="14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  <xf numFmtId="43" fontId="1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64" fontId="2" fillId="0" borderId="71" xfId="0" applyNumberFormat="1" applyFont="1" applyBorder="1"/>
    <xf numFmtId="164" fontId="2" fillId="0" borderId="72" xfId="0" applyNumberFormat="1" applyFont="1" applyBorder="1"/>
    <xf numFmtId="49" fontId="2" fillId="0" borderId="0" xfId="0" applyNumberFormat="1" applyFont="1" applyAlignment="1">
      <alignment horizontal="center"/>
    </xf>
    <xf numFmtId="43" fontId="15" fillId="0" borderId="0" xfId="0" applyNumberFormat="1" applyFont="1" applyAlignment="1">
      <alignment horizontal="left"/>
    </xf>
    <xf numFmtId="165" fontId="14" fillId="0" borderId="0" xfId="0" applyNumberFormat="1" applyFont="1"/>
    <xf numFmtId="43" fontId="14" fillId="0" borderId="0" xfId="0" applyNumberFormat="1" applyFont="1"/>
    <xf numFmtId="49" fontId="15" fillId="0" borderId="0" xfId="0" applyNumberFormat="1" applyFont="1" applyAlignment="1">
      <alignment horizontal="left"/>
    </xf>
    <xf numFmtId="0" fontId="16" fillId="0" borderId="79" xfId="0" applyFont="1" applyBorder="1" applyAlignment="1">
      <alignment horizontal="left"/>
    </xf>
    <xf numFmtId="0" fontId="2" fillId="0" borderId="80" xfId="0" applyFont="1" applyBorder="1" applyAlignment="1">
      <alignment horizontal="left"/>
    </xf>
    <xf numFmtId="164" fontId="2" fillId="0" borderId="80" xfId="0" applyNumberFormat="1" applyFont="1" applyBorder="1" applyAlignment="1">
      <alignment horizontal="left"/>
    </xf>
    <xf numFmtId="164" fontId="2" fillId="0" borderId="80" xfId="0" applyNumberFormat="1" applyFont="1" applyBorder="1"/>
    <xf numFmtId="164" fontId="2" fillId="0" borderId="81" xfId="0" applyNumberFormat="1" applyFont="1" applyBorder="1"/>
    <xf numFmtId="49" fontId="2" fillId="0" borderId="0" xfId="0" applyNumberFormat="1" applyFont="1" applyAlignment="1">
      <alignment horizontal="left"/>
    </xf>
    <xf numFmtId="166" fontId="2" fillId="2" borderId="82" xfId="0" applyNumberFormat="1" applyFont="1" applyFill="1" applyBorder="1" applyAlignment="1">
      <alignment horizontal="right"/>
    </xf>
    <xf numFmtId="0" fontId="2" fillId="0" borderId="9" xfId="0" applyFont="1" applyBorder="1"/>
    <xf numFmtId="0" fontId="17" fillId="0" borderId="0" xfId="0" applyFont="1"/>
    <xf numFmtId="0" fontId="18" fillId="0" borderId="0" xfId="0" applyFont="1"/>
    <xf numFmtId="0" fontId="18" fillId="0" borderId="9" xfId="0" applyFont="1" applyBorder="1"/>
    <xf numFmtId="0" fontId="19" fillId="0" borderId="24" xfId="0" applyFont="1" applyBorder="1"/>
    <xf numFmtId="0" fontId="18" fillId="0" borderId="24" xfId="0" applyFont="1" applyBorder="1"/>
    <xf numFmtId="0" fontId="18" fillId="0" borderId="60" xfId="0" applyFont="1" applyBorder="1"/>
    <xf numFmtId="0" fontId="19" fillId="0" borderId="0" xfId="0" applyFont="1"/>
    <xf numFmtId="0" fontId="3" fillId="0" borderId="9" xfId="0" applyFont="1" applyBorder="1" applyAlignment="1">
      <alignment horizontal="center"/>
    </xf>
    <xf numFmtId="0" fontId="2" fillId="0" borderId="17" xfId="0" applyFont="1" applyBorder="1"/>
    <xf numFmtId="0" fontId="3" fillId="0" borderId="18" xfId="0" applyFont="1" applyBorder="1"/>
    <xf numFmtId="0" fontId="2" fillId="0" borderId="18" xfId="0" applyFont="1" applyBorder="1"/>
    <xf numFmtId="0" fontId="2" fillId="0" borderId="84" xfId="0" applyFont="1" applyBorder="1"/>
    <xf numFmtId="164" fontId="20" fillId="0" borderId="0" xfId="0" applyNumberFormat="1" applyFont="1"/>
    <xf numFmtId="164" fontId="20" fillId="0" borderId="62" xfId="0" applyNumberFormat="1" applyFont="1" applyBorder="1"/>
    <xf numFmtId="164" fontId="21" fillId="3" borderId="36" xfId="0" applyNumberFormat="1" applyFont="1" applyFill="1" applyBorder="1" applyAlignment="1"/>
    <xf numFmtId="0" fontId="3" fillId="0" borderId="61" xfId="0" applyFont="1" applyBorder="1" applyAlignment="1">
      <alignment horizontal="center"/>
    </xf>
    <xf numFmtId="0" fontId="7" fillId="0" borderId="62" xfId="0" applyFont="1" applyBorder="1"/>
    <xf numFmtId="0" fontId="7" fillId="0" borderId="63" xfId="0" applyFont="1" applyBorder="1"/>
    <xf numFmtId="0" fontId="2" fillId="0" borderId="68" xfId="0" applyFont="1" applyBorder="1" applyAlignment="1">
      <alignment horizontal="left"/>
    </xf>
    <xf numFmtId="0" fontId="7" fillId="0" borderId="69" xfId="0" applyFont="1" applyBorder="1"/>
    <xf numFmtId="0" fontId="7" fillId="0" borderId="70" xfId="0" applyFont="1" applyBorder="1"/>
    <xf numFmtId="0" fontId="3" fillId="0" borderId="11" xfId="0" applyFont="1" applyBorder="1" applyAlignment="1">
      <alignment horizontal="center" vertical="center"/>
    </xf>
    <xf numFmtId="0" fontId="7" fillId="0" borderId="20" xfId="0" applyFont="1" applyBorder="1"/>
    <xf numFmtId="0" fontId="3" fillId="2" borderId="46" xfId="0" applyFont="1" applyFill="1" applyBorder="1" applyAlignment="1">
      <alignment horizontal="left"/>
    </xf>
    <xf numFmtId="0" fontId="7" fillId="0" borderId="47" xfId="0" applyFont="1" applyBorder="1"/>
    <xf numFmtId="0" fontId="7" fillId="0" borderId="48" xfId="0" applyFont="1" applyBorder="1"/>
    <xf numFmtId="0" fontId="2" fillId="3" borderId="46" xfId="0" applyFont="1" applyFill="1" applyBorder="1" applyAlignment="1">
      <alignment horizontal="left"/>
    </xf>
    <xf numFmtId="0" fontId="3" fillId="0" borderId="11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  <xf numFmtId="0" fontId="0" fillId="0" borderId="0" xfId="0" applyFont="1" applyAlignment="1"/>
    <xf numFmtId="49" fontId="3" fillId="0" borderId="2" xfId="0" applyNumberFormat="1" applyFont="1" applyBorder="1" applyAlignment="1">
      <alignment horizontal="left"/>
    </xf>
    <xf numFmtId="0" fontId="7" fillId="0" borderId="2" xfId="0" applyFont="1" applyBorder="1"/>
    <xf numFmtId="0" fontId="3" fillId="0" borderId="23" xfId="0" quotePrefix="1" applyFont="1" applyBorder="1" applyAlignment="1">
      <alignment horizontal="center" vertical="center"/>
    </xf>
    <xf numFmtId="0" fontId="7" fillId="0" borderId="24" xfId="0" applyFont="1" applyBorder="1"/>
    <xf numFmtId="0" fontId="7" fillId="0" borderId="25" xfId="0" applyFont="1" applyBorder="1"/>
    <xf numFmtId="0" fontId="3" fillId="2" borderId="27" xfId="0" applyFont="1" applyFill="1" applyBorder="1" applyAlignment="1">
      <alignment horizontal="left"/>
    </xf>
    <xf numFmtId="0" fontId="7" fillId="0" borderId="28" xfId="0" applyFont="1" applyBorder="1"/>
    <xf numFmtId="0" fontId="7" fillId="0" borderId="29" xfId="0" applyFont="1" applyBorder="1"/>
    <xf numFmtId="0" fontId="2" fillId="0" borderId="68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0" fontId="7" fillId="0" borderId="83" xfId="0" applyFont="1" applyBorder="1"/>
    <xf numFmtId="0" fontId="9" fillId="0" borderId="68" xfId="0" applyFont="1" applyBorder="1" applyAlignment="1">
      <alignment horizontal="left"/>
    </xf>
    <xf numFmtId="0" fontId="3" fillId="0" borderId="68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7" fillId="0" borderId="75" xfId="0" applyFont="1" applyBorder="1"/>
    <xf numFmtId="0" fontId="2" fillId="0" borderId="0" xfId="0" applyFont="1" applyAlignment="1">
      <alignment horizontal="left"/>
    </xf>
    <xf numFmtId="0" fontId="7" fillId="0" borderId="76" xfId="0" applyFont="1" applyBorder="1"/>
    <xf numFmtId="0" fontId="2" fillId="0" borderId="77" xfId="0" applyFont="1" applyBorder="1" applyAlignment="1">
      <alignment horizontal="left"/>
    </xf>
    <xf numFmtId="0" fontId="7" fillId="0" borderId="78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3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3" fillId="0" borderId="7" xfId="0" applyFont="1" applyBorder="1" applyAlignment="1">
      <alignment horizontal="center" vertical="center" wrapText="1"/>
    </xf>
    <xf numFmtId="0" fontId="7" fillId="0" borderId="15" xfId="0" applyFont="1" applyBorder="1"/>
    <xf numFmtId="0" fontId="3" fillId="0" borderId="8" xfId="0" applyFont="1" applyBorder="1" applyAlignment="1">
      <alignment horizontal="center" vertical="center"/>
    </xf>
    <xf numFmtId="0" fontId="7" fillId="0" borderId="16" xfId="0" applyFont="1" applyBorder="1"/>
    <xf numFmtId="0" fontId="7" fillId="0" borderId="22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75"/>
  <sheetViews>
    <sheetView showGridLines="0" tabSelected="1" workbookViewId="0">
      <pane xSplit="6" topLeftCell="G1" activePane="topRight" state="frozen"/>
      <selection pane="topRight" activeCell="L49" sqref="L49"/>
    </sheetView>
  </sheetViews>
  <sheetFormatPr defaultColWidth="14.42578125" defaultRowHeight="15" customHeight="1" x14ac:dyDescent="0.2"/>
  <cols>
    <col min="1" max="1" width="6.42578125" hidden="1" customWidth="1"/>
    <col min="2" max="2" width="2" customWidth="1"/>
    <col min="3" max="3" width="4" customWidth="1"/>
    <col min="4" max="4" width="9.5703125" customWidth="1"/>
    <col min="5" max="5" width="2.140625" customWidth="1"/>
    <col min="6" max="6" width="67.42578125" customWidth="1"/>
    <col min="7" max="7" width="23.5703125" customWidth="1"/>
    <col min="8" max="8" width="20.5703125" customWidth="1"/>
    <col min="9" max="9" width="22.28515625" customWidth="1"/>
    <col min="10" max="10" width="16.140625" customWidth="1"/>
    <col min="11" max="11" width="20.5703125" customWidth="1"/>
    <col min="12" max="12" width="16.140625" customWidth="1"/>
    <col min="13" max="13" width="15" customWidth="1"/>
    <col min="14" max="14" width="15.5703125" customWidth="1"/>
    <col min="15" max="15" width="12.5703125" customWidth="1"/>
    <col min="16" max="16" width="15.140625" customWidth="1"/>
    <col min="17" max="17" width="14.42578125" customWidth="1"/>
    <col min="18" max="18" width="14.28515625" customWidth="1"/>
    <col min="19" max="19" width="9.28515625" customWidth="1"/>
    <col min="20" max="20" width="15.7109375" customWidth="1"/>
    <col min="21" max="21" width="14.140625" customWidth="1"/>
    <col min="22" max="22" width="15.140625" customWidth="1"/>
    <col min="23" max="23" width="18.7109375" customWidth="1"/>
    <col min="24" max="24" width="8.7109375" customWidth="1"/>
    <col min="25" max="25" width="13.85546875" customWidth="1"/>
    <col min="26" max="26" width="6.28515625" customWidth="1"/>
    <col min="27" max="27" width="14.5703125" customWidth="1"/>
    <col min="28" max="28" width="19.5703125" customWidth="1"/>
    <col min="29" max="29" width="17.42578125" customWidth="1"/>
    <col min="30" max="30" width="9.85546875" customWidth="1"/>
    <col min="31" max="31" width="17.42578125" customWidth="1"/>
    <col min="32" max="32" width="18.85546875" customWidth="1"/>
    <col min="33" max="33" width="15" customWidth="1"/>
    <col min="34" max="34" width="9.140625" customWidth="1"/>
  </cols>
  <sheetData>
    <row r="1" spans="1:34" ht="5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7.25" hidden="1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04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3"/>
      <c r="AC3" s="3"/>
      <c r="AD3" s="3"/>
      <c r="AE3" s="3"/>
      <c r="AF3" s="204" t="s">
        <v>0</v>
      </c>
      <c r="AG3" s="183"/>
      <c r="AH3" s="1"/>
    </row>
    <row r="4" spans="1:34" ht="24.75" hidden="1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04" t="s">
        <v>1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3"/>
      <c r="AC4" s="3"/>
      <c r="AD4" s="3"/>
      <c r="AE4" s="3"/>
      <c r="AF4" s="4"/>
      <c r="AG4" s="2"/>
      <c r="AH4" s="1"/>
    </row>
    <row r="5" spans="1:34" ht="18.75" hidden="1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04" t="s">
        <v>2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2"/>
      <c r="AC5" s="2"/>
      <c r="AD5" s="2"/>
      <c r="AE5" s="2"/>
      <c r="AF5" s="2"/>
      <c r="AG5" s="2"/>
      <c r="AH5" s="1"/>
    </row>
    <row r="6" spans="1:34" ht="18" hidden="1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4"/>
      <c r="S6" s="4"/>
      <c r="T6" s="4"/>
      <c r="U6" s="4"/>
      <c r="V6" s="4"/>
      <c r="W6" s="4"/>
      <c r="X6" s="4"/>
      <c r="Y6" s="2"/>
      <c r="Z6" s="2"/>
      <c r="AA6" s="2"/>
      <c r="AB6" s="2"/>
      <c r="AC6" s="2"/>
      <c r="AD6" s="2"/>
      <c r="AE6" s="2"/>
      <c r="AF6" s="2"/>
      <c r="AG6" s="2"/>
      <c r="AH6" s="1"/>
    </row>
    <row r="7" spans="1:34" ht="18" hidden="1" customHeigh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4"/>
      <c r="S7" s="4"/>
      <c r="T7" s="4"/>
      <c r="U7" s="4"/>
      <c r="V7" s="4"/>
      <c r="W7" s="4"/>
      <c r="X7" s="4"/>
      <c r="Y7" s="2"/>
      <c r="Z7" s="2"/>
      <c r="AA7" s="2"/>
      <c r="AB7" s="2"/>
      <c r="AC7" s="2"/>
      <c r="AD7" s="2"/>
      <c r="AE7" s="2"/>
      <c r="AF7" s="2"/>
      <c r="AG7" s="2"/>
      <c r="AH7" s="1"/>
    </row>
    <row r="8" spans="1:34" ht="16.5" hidden="1" customHeight="1" x14ac:dyDescent="0.25">
      <c r="A8" s="5"/>
      <c r="B8" s="2"/>
      <c r="C8" s="4" t="s">
        <v>3</v>
      </c>
      <c r="D8" s="2"/>
      <c r="E8" s="4"/>
      <c r="F8" s="2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1"/>
    </row>
    <row r="9" spans="1:34" ht="17.25" hidden="1" customHeight="1" x14ac:dyDescent="0.25">
      <c r="A9" s="5"/>
      <c r="B9" s="2"/>
      <c r="C9" s="4" t="s">
        <v>4</v>
      </c>
      <c r="D9" s="2"/>
      <c r="E9" s="4"/>
      <c r="F9" s="2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4"/>
      <c r="AF9" s="2"/>
      <c r="AG9" s="2"/>
      <c r="AH9" s="1"/>
    </row>
    <row r="10" spans="1:34" ht="17.25" hidden="1" customHeight="1" x14ac:dyDescent="0.25">
      <c r="A10" s="5"/>
      <c r="B10" s="2"/>
      <c r="C10" s="4" t="s">
        <v>5</v>
      </c>
      <c r="D10" s="2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4"/>
      <c r="AF10" s="2"/>
      <c r="AG10" s="2"/>
      <c r="AH10" s="1"/>
    </row>
    <row r="11" spans="1:34" ht="17.25" hidden="1" customHeight="1" x14ac:dyDescent="0.25">
      <c r="A11" s="5"/>
      <c r="B11" s="2"/>
      <c r="C11" s="4" t="s">
        <v>6</v>
      </c>
      <c r="D11" s="2"/>
      <c r="E11" s="4"/>
      <c r="F11" s="4"/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4"/>
      <c r="AF11" s="2"/>
      <c r="AG11" s="2"/>
      <c r="AH11" s="1"/>
    </row>
    <row r="12" spans="1:34" ht="17.25" hidden="1" customHeight="1" x14ac:dyDescent="0.25">
      <c r="A12" s="5"/>
      <c r="B12" s="2"/>
      <c r="C12" s="4" t="s">
        <v>7</v>
      </c>
      <c r="D12" s="2"/>
      <c r="E12" s="4"/>
      <c r="F12" s="2"/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"/>
    </row>
    <row r="13" spans="1:34" ht="17.25" hidden="1" customHeight="1" x14ac:dyDescent="0.25">
      <c r="A13" s="5"/>
      <c r="B13" s="2"/>
      <c r="C13" s="4"/>
      <c r="D13" s="2"/>
      <c r="E13" s="4"/>
      <c r="F13" s="2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1"/>
    </row>
    <row r="14" spans="1:34" ht="18.75" hidden="1" customHeight="1" x14ac:dyDescent="0.25">
      <c r="A14" s="5"/>
      <c r="B14" s="2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1"/>
    </row>
    <row r="15" spans="1:34" ht="30" customHeight="1" x14ac:dyDescent="0.25">
      <c r="A15" s="6"/>
      <c r="B15" s="4"/>
      <c r="C15" s="205" t="s">
        <v>8</v>
      </c>
      <c r="D15" s="185"/>
      <c r="E15" s="185"/>
      <c r="F15" s="206"/>
      <c r="G15" s="212" t="s">
        <v>9</v>
      </c>
      <c r="H15" s="213"/>
      <c r="I15" s="213"/>
      <c r="J15" s="213"/>
      <c r="K15" s="214"/>
      <c r="L15" s="212" t="s">
        <v>10</v>
      </c>
      <c r="M15" s="213"/>
      <c r="N15" s="213"/>
      <c r="O15" s="213"/>
      <c r="P15" s="213"/>
      <c r="Q15" s="213"/>
      <c r="R15" s="213"/>
      <c r="S15" s="213"/>
      <c r="T15" s="213"/>
      <c r="U15" s="213"/>
      <c r="V15" s="214"/>
      <c r="W15" s="218" t="s">
        <v>11</v>
      </c>
      <c r="X15" s="212" t="s">
        <v>12</v>
      </c>
      <c r="Y15" s="213"/>
      <c r="Z15" s="213"/>
      <c r="AA15" s="214"/>
      <c r="AB15" s="212" t="s">
        <v>13</v>
      </c>
      <c r="AC15" s="213"/>
      <c r="AD15" s="213"/>
      <c r="AE15" s="213"/>
      <c r="AF15" s="214"/>
      <c r="AG15" s="220" t="s">
        <v>14</v>
      </c>
      <c r="AH15" s="6"/>
    </row>
    <row r="16" spans="1:34" ht="19.5" customHeight="1" x14ac:dyDescent="0.25">
      <c r="A16" s="6"/>
      <c r="B16" s="4"/>
      <c r="C16" s="207"/>
      <c r="D16" s="183"/>
      <c r="E16" s="183"/>
      <c r="F16" s="208"/>
      <c r="G16" s="175" t="s">
        <v>15</v>
      </c>
      <c r="H16" s="175" t="s">
        <v>16</v>
      </c>
      <c r="I16" s="181" t="s">
        <v>17</v>
      </c>
      <c r="J16" s="175" t="s">
        <v>18</v>
      </c>
      <c r="K16" s="175" t="s">
        <v>19</v>
      </c>
      <c r="L16" s="215" t="s">
        <v>20</v>
      </c>
      <c r="M16" s="216"/>
      <c r="N16" s="216"/>
      <c r="O16" s="216"/>
      <c r="P16" s="217"/>
      <c r="Q16" s="215" t="s">
        <v>21</v>
      </c>
      <c r="R16" s="216"/>
      <c r="S16" s="216"/>
      <c r="T16" s="216"/>
      <c r="U16" s="217"/>
      <c r="V16" s="181" t="s">
        <v>19</v>
      </c>
      <c r="W16" s="219"/>
      <c r="X16" s="175" t="s">
        <v>15</v>
      </c>
      <c r="Y16" s="175" t="s">
        <v>16</v>
      </c>
      <c r="Z16" s="175" t="s">
        <v>18</v>
      </c>
      <c r="AA16" s="175" t="s">
        <v>19</v>
      </c>
      <c r="AB16" s="175" t="s">
        <v>15</v>
      </c>
      <c r="AC16" s="175" t="s">
        <v>16</v>
      </c>
      <c r="AD16" s="181" t="s">
        <v>17</v>
      </c>
      <c r="AE16" s="175" t="s">
        <v>18</v>
      </c>
      <c r="AF16" s="175" t="s">
        <v>19</v>
      </c>
      <c r="AG16" s="221"/>
      <c r="AH16" s="6"/>
    </row>
    <row r="17" spans="1:34" ht="36.75" customHeight="1" x14ac:dyDescent="0.25">
      <c r="A17" s="6"/>
      <c r="B17" s="4"/>
      <c r="C17" s="209"/>
      <c r="D17" s="210"/>
      <c r="E17" s="210"/>
      <c r="F17" s="211"/>
      <c r="G17" s="176"/>
      <c r="H17" s="176"/>
      <c r="I17" s="176"/>
      <c r="J17" s="176"/>
      <c r="K17" s="176"/>
      <c r="L17" s="7" t="s">
        <v>15</v>
      </c>
      <c r="M17" s="7" t="s">
        <v>16</v>
      </c>
      <c r="N17" s="8" t="s">
        <v>17</v>
      </c>
      <c r="O17" s="7" t="s">
        <v>18</v>
      </c>
      <c r="P17" s="7" t="s">
        <v>22</v>
      </c>
      <c r="Q17" s="7" t="s">
        <v>15</v>
      </c>
      <c r="R17" s="7" t="s">
        <v>16</v>
      </c>
      <c r="S17" s="8" t="s">
        <v>17</v>
      </c>
      <c r="T17" s="7" t="s">
        <v>18</v>
      </c>
      <c r="U17" s="7" t="s">
        <v>22</v>
      </c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222"/>
      <c r="AH17" s="6"/>
    </row>
    <row r="18" spans="1:34" ht="12.75" customHeight="1" x14ac:dyDescent="0.3">
      <c r="A18" s="9"/>
      <c r="B18" s="4"/>
      <c r="C18" s="186" t="s">
        <v>23</v>
      </c>
      <c r="D18" s="187"/>
      <c r="E18" s="187"/>
      <c r="F18" s="188"/>
      <c r="G18" s="10" t="s">
        <v>24</v>
      </c>
      <c r="H18" s="10" t="s">
        <v>25</v>
      </c>
      <c r="I18" s="10" t="s">
        <v>26</v>
      </c>
      <c r="J18" s="10" t="s">
        <v>27</v>
      </c>
      <c r="K18" s="11" t="s">
        <v>28</v>
      </c>
      <c r="L18" s="7">
        <v>7</v>
      </c>
      <c r="M18" s="7">
        <v>8</v>
      </c>
      <c r="N18" s="7">
        <v>9</v>
      </c>
      <c r="O18" s="7">
        <v>10</v>
      </c>
      <c r="P18" s="11" t="s">
        <v>29</v>
      </c>
      <c r="Q18" s="7">
        <v>12</v>
      </c>
      <c r="R18" s="7">
        <v>13</v>
      </c>
      <c r="S18" s="7">
        <v>14</v>
      </c>
      <c r="T18" s="7">
        <v>15</v>
      </c>
      <c r="U18" s="11" t="s">
        <v>30</v>
      </c>
      <c r="V18" s="7" t="s">
        <v>31</v>
      </c>
      <c r="W18" s="7" t="s">
        <v>32</v>
      </c>
      <c r="X18" s="7">
        <v>19</v>
      </c>
      <c r="Y18" s="7">
        <v>20</v>
      </c>
      <c r="Z18" s="7">
        <v>21</v>
      </c>
      <c r="AA18" s="11" t="s">
        <v>33</v>
      </c>
      <c r="AB18" s="7">
        <v>23</v>
      </c>
      <c r="AC18" s="7">
        <v>24</v>
      </c>
      <c r="AD18" s="7">
        <v>25</v>
      </c>
      <c r="AE18" s="7">
        <v>26</v>
      </c>
      <c r="AF18" s="11" t="s">
        <v>34</v>
      </c>
      <c r="AG18" s="12">
        <v>28</v>
      </c>
      <c r="AH18" s="9"/>
    </row>
    <row r="19" spans="1:34" ht="12.75" customHeight="1" x14ac:dyDescent="0.3">
      <c r="A19" s="9"/>
      <c r="B19" s="4"/>
      <c r="C19" s="189" t="s">
        <v>35</v>
      </c>
      <c r="D19" s="190"/>
      <c r="E19" s="190"/>
      <c r="F19" s="191"/>
      <c r="G19" s="13"/>
      <c r="H19" s="13"/>
      <c r="I19" s="13"/>
      <c r="J19" s="13"/>
      <c r="K19" s="13"/>
      <c r="L19" s="14"/>
      <c r="M19" s="14"/>
      <c r="N19" s="14"/>
      <c r="O19" s="14"/>
      <c r="P19" s="14"/>
      <c r="Q19" s="14"/>
      <c r="R19" s="13"/>
      <c r="S19" s="13"/>
      <c r="T19" s="13"/>
      <c r="U19" s="13"/>
      <c r="V19" s="13"/>
      <c r="W19" s="14"/>
      <c r="X19" s="14"/>
      <c r="Y19" s="13"/>
      <c r="Z19" s="13"/>
      <c r="AA19" s="13"/>
      <c r="AB19" s="14"/>
      <c r="AC19" s="13"/>
      <c r="AD19" s="13"/>
      <c r="AE19" s="13"/>
      <c r="AF19" s="15"/>
      <c r="AG19" s="16"/>
      <c r="AH19" s="17"/>
    </row>
    <row r="20" spans="1:34" ht="15" customHeight="1" x14ac:dyDescent="0.25">
      <c r="A20" s="6"/>
      <c r="B20" s="4"/>
      <c r="C20" s="18" t="s">
        <v>36</v>
      </c>
      <c r="D20" s="19"/>
      <c r="E20" s="20"/>
      <c r="F20" s="21"/>
      <c r="G20" s="22"/>
      <c r="H20" s="22"/>
      <c r="I20" s="22"/>
      <c r="J20" s="22"/>
      <c r="K20" s="22"/>
      <c r="L20" s="23"/>
      <c r="M20" s="23"/>
      <c r="N20" s="23"/>
      <c r="O20" s="23"/>
      <c r="P20" s="23"/>
      <c r="Q20" s="23"/>
      <c r="R20" s="23"/>
      <c r="S20" s="23"/>
      <c r="T20" s="23"/>
      <c r="U20" s="22"/>
      <c r="V20" s="24"/>
      <c r="W20" s="25"/>
      <c r="X20" s="25"/>
      <c r="Y20" s="24"/>
      <c r="Z20" s="24"/>
      <c r="AA20" s="22"/>
      <c r="AB20" s="25"/>
      <c r="AC20" s="25"/>
      <c r="AD20" s="25"/>
      <c r="AE20" s="25"/>
      <c r="AF20" s="26"/>
      <c r="AG20" s="27"/>
      <c r="AH20" s="28"/>
    </row>
    <row r="21" spans="1:34" ht="13.5" customHeight="1" x14ac:dyDescent="0.25">
      <c r="A21" s="1"/>
      <c r="B21" s="2"/>
      <c r="C21" s="18" t="s">
        <v>37</v>
      </c>
      <c r="D21" s="19"/>
      <c r="E21" s="20"/>
      <c r="F21" s="21"/>
      <c r="G21" s="29">
        <v>17527912.449999999</v>
      </c>
      <c r="H21" s="29">
        <v>32650</v>
      </c>
      <c r="I21" s="30"/>
      <c r="J21" s="30"/>
      <c r="K21" s="30">
        <f t="shared" ref="K21:K22" si="0">SUM(G21:J21)</f>
        <v>17560562.449999999</v>
      </c>
      <c r="L21" s="30"/>
      <c r="M21" s="30"/>
      <c r="N21" s="30"/>
      <c r="O21" s="30"/>
      <c r="P21" s="30">
        <f t="shared" ref="P21:P22" si="1">SUM(L21:O21)</f>
        <v>0</v>
      </c>
      <c r="Q21" s="30"/>
      <c r="R21" s="30"/>
      <c r="S21" s="30"/>
      <c r="T21" s="30"/>
      <c r="U21" s="31">
        <f t="shared" ref="U21:U22" si="2">SUM(Q21:T21)</f>
        <v>0</v>
      </c>
      <c r="V21" s="30">
        <f t="shared" ref="V21:V22" si="3">SUM(P21,U21)</f>
        <v>0</v>
      </c>
      <c r="W21" s="23">
        <f t="shared" ref="W21:W22" si="4">SUM(K21,V21)</f>
        <v>17560562.449999999</v>
      </c>
      <c r="X21" s="30"/>
      <c r="Y21" s="30"/>
      <c r="Z21" s="30"/>
      <c r="AA21" s="22">
        <f t="shared" ref="AA21:AA22" si="5">SUM(X21:Z21)</f>
        <v>0</v>
      </c>
      <c r="AB21" s="23">
        <f t="shared" ref="AB21:AE21" si="6">SUM(G21,L21,Q21,X21)</f>
        <v>17527912.449999999</v>
      </c>
      <c r="AC21" s="23">
        <f t="shared" si="6"/>
        <v>32650</v>
      </c>
      <c r="AD21" s="23">
        <f t="shared" si="6"/>
        <v>0</v>
      </c>
      <c r="AE21" s="23">
        <f t="shared" si="6"/>
        <v>0</v>
      </c>
      <c r="AF21" s="32">
        <f t="shared" ref="AF21:AF22" si="7">SUM(AB21:AE21)</f>
        <v>17560562.449999999</v>
      </c>
      <c r="AG21" s="27"/>
      <c r="AH21" s="33"/>
    </row>
    <row r="22" spans="1:34" ht="15" customHeight="1" x14ac:dyDescent="0.25">
      <c r="A22" s="1"/>
      <c r="B22" s="2"/>
      <c r="C22" s="18" t="s">
        <v>38</v>
      </c>
      <c r="D22" s="34"/>
      <c r="E22" s="21"/>
      <c r="F22" s="21"/>
      <c r="G22" s="29">
        <v>19945454.079999998</v>
      </c>
      <c r="H22" s="29">
        <v>5646.14</v>
      </c>
      <c r="I22" s="30"/>
      <c r="J22" s="30"/>
      <c r="K22" s="30">
        <f t="shared" si="0"/>
        <v>19951100.219999999</v>
      </c>
      <c r="L22" s="30"/>
      <c r="M22" s="30"/>
      <c r="N22" s="30"/>
      <c r="O22" s="30"/>
      <c r="P22" s="30">
        <f t="shared" si="1"/>
        <v>0</v>
      </c>
      <c r="Q22" s="30"/>
      <c r="R22" s="30"/>
      <c r="S22" s="30"/>
      <c r="T22" s="30"/>
      <c r="U22" s="31">
        <f t="shared" si="2"/>
        <v>0</v>
      </c>
      <c r="V22" s="30">
        <f t="shared" si="3"/>
        <v>0</v>
      </c>
      <c r="W22" s="23">
        <f t="shared" si="4"/>
        <v>19951100.219999999</v>
      </c>
      <c r="X22" s="30"/>
      <c r="Y22" s="30"/>
      <c r="Z22" s="30"/>
      <c r="AA22" s="22">
        <f t="shared" si="5"/>
        <v>0</v>
      </c>
      <c r="AB22" s="23">
        <f t="shared" ref="AB22:AE22" si="8">SUM(G22,L22,Q22,X22)</f>
        <v>19945454.079999998</v>
      </c>
      <c r="AC22" s="23">
        <f t="shared" si="8"/>
        <v>5646.14</v>
      </c>
      <c r="AD22" s="23">
        <f t="shared" si="8"/>
        <v>0</v>
      </c>
      <c r="AE22" s="23">
        <f t="shared" si="8"/>
        <v>0</v>
      </c>
      <c r="AF22" s="32">
        <f t="shared" si="7"/>
        <v>19951100.219999999</v>
      </c>
      <c r="AG22" s="27"/>
      <c r="AH22" s="33"/>
    </row>
    <row r="23" spans="1:34" ht="15" customHeight="1" x14ac:dyDescent="0.25">
      <c r="A23" s="6"/>
      <c r="B23" s="4"/>
      <c r="C23" s="18" t="s">
        <v>39</v>
      </c>
      <c r="D23" s="19"/>
      <c r="E23" s="20"/>
      <c r="F23" s="21"/>
      <c r="G23" s="35"/>
      <c r="H23" s="36"/>
      <c r="I23" s="36"/>
      <c r="J23" s="36"/>
      <c r="K23" s="36"/>
      <c r="L23" s="36"/>
      <c r="M23" s="36"/>
      <c r="N23" s="36"/>
      <c r="O23" s="36"/>
      <c r="P23" s="36"/>
      <c r="Q23" s="30"/>
      <c r="R23" s="30"/>
      <c r="S23" s="30"/>
      <c r="T23" s="30"/>
      <c r="U23" s="22"/>
      <c r="V23" s="24"/>
      <c r="W23" s="23"/>
      <c r="X23" s="30"/>
      <c r="Y23" s="30"/>
      <c r="Z23" s="30"/>
      <c r="AA23" s="22"/>
      <c r="AB23" s="23"/>
      <c r="AC23" s="23"/>
      <c r="AD23" s="23"/>
      <c r="AE23" s="23"/>
      <c r="AF23" s="32"/>
      <c r="AG23" s="27"/>
      <c r="AH23" s="28"/>
    </row>
    <row r="24" spans="1:34" ht="13.5" customHeight="1" x14ac:dyDescent="0.25">
      <c r="A24" s="1"/>
      <c r="B24" s="2"/>
      <c r="C24" s="18" t="s">
        <v>37</v>
      </c>
      <c r="D24" s="19"/>
      <c r="E24" s="20"/>
      <c r="F24" s="21"/>
      <c r="G24" s="168">
        <v>7507125.4800000004</v>
      </c>
      <c r="H24" s="30"/>
      <c r="I24" s="30"/>
      <c r="J24" s="30"/>
      <c r="K24" s="30">
        <f t="shared" ref="K24:K27" si="9">SUM(G24:J24)</f>
        <v>7507125.4800000004</v>
      </c>
      <c r="L24" s="30"/>
      <c r="M24" s="30"/>
      <c r="N24" s="30"/>
      <c r="O24" s="30"/>
      <c r="P24" s="30">
        <f t="shared" ref="P24:P27" si="10">SUM(L24:O24)</f>
        <v>0</v>
      </c>
      <c r="Q24" s="30"/>
      <c r="R24" s="30"/>
      <c r="S24" s="30"/>
      <c r="T24" s="30"/>
      <c r="U24" s="31">
        <f t="shared" ref="U24:U27" si="11">SUM(Q24:T24)</f>
        <v>0</v>
      </c>
      <c r="V24" s="30">
        <f t="shared" ref="V24:V27" si="12">SUM(P24,U24)</f>
        <v>0</v>
      </c>
      <c r="W24" s="23">
        <f t="shared" ref="W24:W27" si="13">SUM(K24,V24)</f>
        <v>7507125.4800000004</v>
      </c>
      <c r="X24" s="30"/>
      <c r="Y24" s="30"/>
      <c r="Z24" s="30"/>
      <c r="AA24" s="22">
        <f t="shared" ref="AA24:AA27" si="14">SUM(X24:Z24)</f>
        <v>0</v>
      </c>
      <c r="AB24" s="23">
        <f t="shared" ref="AB24:AE24" si="15">SUM(G24,L24,Q24,X24)</f>
        <v>7507125.4800000004</v>
      </c>
      <c r="AC24" s="23">
        <f t="shared" si="15"/>
        <v>0</v>
      </c>
      <c r="AD24" s="23">
        <f t="shared" si="15"/>
        <v>0</v>
      </c>
      <c r="AE24" s="23">
        <f t="shared" si="15"/>
        <v>0</v>
      </c>
      <c r="AF24" s="32">
        <f t="shared" ref="AF24:AF27" si="16">SUM(AB24:AE24)</f>
        <v>7507125.4800000004</v>
      </c>
      <c r="AG24" s="27"/>
      <c r="AH24" s="33"/>
    </row>
    <row r="25" spans="1:34" ht="16.5" customHeight="1" x14ac:dyDescent="0.25">
      <c r="A25" s="1"/>
      <c r="B25" s="2"/>
      <c r="C25" s="18" t="s">
        <v>38</v>
      </c>
      <c r="D25" s="34"/>
      <c r="E25" s="21"/>
      <c r="F25" s="21"/>
      <c r="G25" s="37"/>
      <c r="H25" s="30"/>
      <c r="I25" s="30"/>
      <c r="J25" s="30"/>
      <c r="K25" s="30">
        <f t="shared" si="9"/>
        <v>0</v>
      </c>
      <c r="L25" s="30"/>
      <c r="M25" s="30"/>
      <c r="N25" s="30"/>
      <c r="O25" s="30"/>
      <c r="P25" s="30">
        <f t="shared" si="10"/>
        <v>0</v>
      </c>
      <c r="Q25" s="30"/>
      <c r="R25" s="30"/>
      <c r="S25" s="30"/>
      <c r="T25" s="30"/>
      <c r="U25" s="31">
        <f t="shared" si="11"/>
        <v>0</v>
      </c>
      <c r="V25" s="30">
        <f t="shared" si="12"/>
        <v>0</v>
      </c>
      <c r="W25" s="23">
        <f t="shared" si="13"/>
        <v>0</v>
      </c>
      <c r="X25" s="30"/>
      <c r="Y25" s="30"/>
      <c r="Z25" s="30"/>
      <c r="AA25" s="22">
        <f t="shared" si="14"/>
        <v>0</v>
      </c>
      <c r="AB25" s="23">
        <f t="shared" ref="AB25:AE25" si="17">SUM(G25,L25,Q25,X25)</f>
        <v>0</v>
      </c>
      <c r="AC25" s="23">
        <f t="shared" si="17"/>
        <v>0</v>
      </c>
      <c r="AD25" s="23">
        <f t="shared" si="17"/>
        <v>0</v>
      </c>
      <c r="AE25" s="23">
        <f t="shared" si="17"/>
        <v>0</v>
      </c>
      <c r="AF25" s="32">
        <f t="shared" si="16"/>
        <v>0</v>
      </c>
      <c r="AG25" s="27"/>
      <c r="AH25" s="33"/>
    </row>
    <row r="26" spans="1:34" ht="17.25" customHeight="1" x14ac:dyDescent="0.25">
      <c r="A26" s="1"/>
      <c r="B26" s="2"/>
      <c r="C26" s="18" t="s">
        <v>40</v>
      </c>
      <c r="D26" s="34"/>
      <c r="E26" s="21"/>
      <c r="F26" s="21"/>
      <c r="G26" s="30"/>
      <c r="H26" s="30"/>
      <c r="I26" s="30"/>
      <c r="J26" s="30"/>
      <c r="K26" s="30">
        <f t="shared" si="9"/>
        <v>0</v>
      </c>
      <c r="L26" s="30"/>
      <c r="M26" s="30"/>
      <c r="N26" s="30"/>
      <c r="O26" s="30"/>
      <c r="P26" s="30">
        <f t="shared" si="10"/>
        <v>0</v>
      </c>
      <c r="Q26" s="30"/>
      <c r="R26" s="30"/>
      <c r="S26" s="30"/>
      <c r="T26" s="30"/>
      <c r="U26" s="31">
        <f t="shared" si="11"/>
        <v>0</v>
      </c>
      <c r="V26" s="30">
        <f t="shared" si="12"/>
        <v>0</v>
      </c>
      <c r="W26" s="23">
        <f t="shared" si="13"/>
        <v>0</v>
      </c>
      <c r="X26" s="30"/>
      <c r="Y26" s="30"/>
      <c r="Z26" s="30"/>
      <c r="AA26" s="22">
        <f t="shared" si="14"/>
        <v>0</v>
      </c>
      <c r="AB26" s="23">
        <f t="shared" ref="AB26:AE26" si="18">SUM(G26,L26,Q26,X26)</f>
        <v>0</v>
      </c>
      <c r="AC26" s="23">
        <f t="shared" si="18"/>
        <v>0</v>
      </c>
      <c r="AD26" s="23">
        <f t="shared" si="18"/>
        <v>0</v>
      </c>
      <c r="AE26" s="23">
        <f t="shared" si="18"/>
        <v>0</v>
      </c>
      <c r="AF26" s="32">
        <f t="shared" si="16"/>
        <v>0</v>
      </c>
      <c r="AG26" s="27"/>
      <c r="AH26" s="33"/>
    </row>
    <row r="27" spans="1:34" ht="15" customHeight="1" x14ac:dyDescent="0.25">
      <c r="A27" s="1"/>
      <c r="B27" s="2"/>
      <c r="C27" s="18" t="s">
        <v>41</v>
      </c>
      <c r="D27" s="34"/>
      <c r="E27" s="21"/>
      <c r="F27" s="21"/>
      <c r="G27" s="30"/>
      <c r="H27" s="30"/>
      <c r="I27" s="30"/>
      <c r="J27" s="30"/>
      <c r="K27" s="30">
        <f t="shared" si="9"/>
        <v>0</v>
      </c>
      <c r="L27" s="30"/>
      <c r="M27" s="30"/>
      <c r="N27" s="30"/>
      <c r="O27" s="30"/>
      <c r="P27" s="30">
        <f t="shared" si="10"/>
        <v>0</v>
      </c>
      <c r="Q27" s="30"/>
      <c r="R27" s="30"/>
      <c r="S27" s="30"/>
      <c r="T27" s="30"/>
      <c r="U27" s="31">
        <f t="shared" si="11"/>
        <v>0</v>
      </c>
      <c r="V27" s="30">
        <f t="shared" si="12"/>
        <v>0</v>
      </c>
      <c r="W27" s="23">
        <f t="shared" si="13"/>
        <v>0</v>
      </c>
      <c r="X27" s="30"/>
      <c r="Y27" s="30"/>
      <c r="Z27" s="30"/>
      <c r="AA27" s="22">
        <f t="shared" si="14"/>
        <v>0</v>
      </c>
      <c r="AB27" s="38">
        <f t="shared" ref="AB27:AE27" si="19">SUM(G27,L27,Q27,X27)</f>
        <v>0</v>
      </c>
      <c r="AC27" s="38">
        <f t="shared" si="19"/>
        <v>0</v>
      </c>
      <c r="AD27" s="38">
        <f t="shared" si="19"/>
        <v>0</v>
      </c>
      <c r="AE27" s="38">
        <f t="shared" si="19"/>
        <v>0</v>
      </c>
      <c r="AF27" s="32">
        <f t="shared" si="16"/>
        <v>0</v>
      </c>
      <c r="AG27" s="39"/>
      <c r="AH27" s="33"/>
    </row>
    <row r="28" spans="1:34" ht="20.25" customHeight="1" x14ac:dyDescent="0.25">
      <c r="A28" s="1"/>
      <c r="B28" s="2"/>
      <c r="C28" s="40" t="s">
        <v>42</v>
      </c>
      <c r="D28" s="20"/>
      <c r="E28" s="20"/>
      <c r="F28" s="20"/>
      <c r="G28" s="41">
        <f t="shared" ref="G28:AA28" si="20">SUM(G21:G27)</f>
        <v>44980492.010000005</v>
      </c>
      <c r="H28" s="41">
        <f t="shared" si="20"/>
        <v>38296.14</v>
      </c>
      <c r="I28" s="41">
        <f t="shared" si="20"/>
        <v>0</v>
      </c>
      <c r="J28" s="41">
        <f t="shared" si="20"/>
        <v>0</v>
      </c>
      <c r="K28" s="41">
        <f t="shared" si="20"/>
        <v>45018788.150000006</v>
      </c>
      <c r="L28" s="41">
        <f t="shared" si="20"/>
        <v>0</v>
      </c>
      <c r="M28" s="41">
        <f t="shared" si="20"/>
        <v>0</v>
      </c>
      <c r="N28" s="41">
        <f t="shared" si="20"/>
        <v>0</v>
      </c>
      <c r="O28" s="41">
        <f t="shared" si="20"/>
        <v>0</v>
      </c>
      <c r="P28" s="41">
        <f t="shared" si="20"/>
        <v>0</v>
      </c>
      <c r="Q28" s="41">
        <f t="shared" si="20"/>
        <v>0</v>
      </c>
      <c r="R28" s="41">
        <f t="shared" si="20"/>
        <v>0</v>
      </c>
      <c r="S28" s="41">
        <f t="shared" si="20"/>
        <v>0</v>
      </c>
      <c r="T28" s="41">
        <f t="shared" si="20"/>
        <v>0</v>
      </c>
      <c r="U28" s="41">
        <f t="shared" si="20"/>
        <v>0</v>
      </c>
      <c r="V28" s="41">
        <f t="shared" si="20"/>
        <v>0</v>
      </c>
      <c r="W28" s="41">
        <f t="shared" si="20"/>
        <v>45018788.150000006</v>
      </c>
      <c r="X28" s="41">
        <f t="shared" si="20"/>
        <v>0</v>
      </c>
      <c r="Y28" s="41">
        <f t="shared" si="20"/>
        <v>0</v>
      </c>
      <c r="Z28" s="41">
        <f t="shared" si="20"/>
        <v>0</v>
      </c>
      <c r="AA28" s="41">
        <f t="shared" si="20"/>
        <v>0</v>
      </c>
      <c r="AB28" s="42">
        <f t="shared" ref="AB28:AE28" si="21">SUM(G28,L28,Q28,X28)</f>
        <v>44980492.010000005</v>
      </c>
      <c r="AC28" s="42">
        <f t="shared" si="21"/>
        <v>38296.14</v>
      </c>
      <c r="AD28" s="42">
        <f t="shared" si="21"/>
        <v>0</v>
      </c>
      <c r="AE28" s="42">
        <f t="shared" si="21"/>
        <v>0</v>
      </c>
      <c r="AF28" s="43">
        <f>SUM(AF21:AF27)</f>
        <v>45018788.150000006</v>
      </c>
      <c r="AG28" s="44"/>
      <c r="AH28" s="33"/>
    </row>
    <row r="29" spans="1:34" ht="20.25" customHeight="1" x14ac:dyDescent="0.25">
      <c r="A29" s="1"/>
      <c r="B29" s="2"/>
      <c r="C29" s="40"/>
      <c r="D29" s="20"/>
      <c r="E29" s="20"/>
      <c r="F29" s="20"/>
      <c r="G29" s="45"/>
      <c r="H29" s="45"/>
      <c r="I29" s="45"/>
      <c r="J29" s="45"/>
      <c r="K29" s="45"/>
      <c r="L29" s="46"/>
      <c r="M29" s="46"/>
      <c r="N29" s="46"/>
      <c r="O29" s="46"/>
      <c r="P29" s="46"/>
      <c r="Q29" s="46"/>
      <c r="R29" s="45"/>
      <c r="S29" s="45"/>
      <c r="T29" s="45"/>
      <c r="U29" s="45"/>
      <c r="V29" s="45"/>
      <c r="W29" s="46"/>
      <c r="X29" s="41"/>
      <c r="Y29" s="41"/>
      <c r="Z29" s="41"/>
      <c r="AA29" s="45"/>
      <c r="AB29" s="47"/>
      <c r="AC29" s="48"/>
      <c r="AD29" s="48"/>
      <c r="AE29" s="48"/>
      <c r="AF29" s="49"/>
      <c r="AG29" s="50"/>
      <c r="AH29" s="33"/>
    </row>
    <row r="30" spans="1:34" ht="12.75" customHeight="1" x14ac:dyDescent="0.3">
      <c r="A30" s="9"/>
      <c r="B30" s="4"/>
      <c r="C30" s="177" t="s">
        <v>43</v>
      </c>
      <c r="D30" s="178"/>
      <c r="E30" s="178"/>
      <c r="F30" s="179"/>
      <c r="G30" s="51"/>
      <c r="H30" s="51"/>
      <c r="I30" s="51"/>
      <c r="J30" s="51"/>
      <c r="K30" s="51"/>
      <c r="L30" s="52"/>
      <c r="M30" s="52"/>
      <c r="N30" s="52"/>
      <c r="O30" s="52"/>
      <c r="P30" s="52"/>
      <c r="Q30" s="52"/>
      <c r="R30" s="51"/>
      <c r="S30" s="51"/>
      <c r="T30" s="51"/>
      <c r="U30" s="51"/>
      <c r="V30" s="51"/>
      <c r="W30" s="52"/>
      <c r="X30" s="53"/>
      <c r="Y30" s="53"/>
      <c r="Z30" s="53"/>
      <c r="AA30" s="51"/>
      <c r="AB30" s="54"/>
      <c r="AC30" s="55"/>
      <c r="AD30" s="55"/>
      <c r="AE30" s="55"/>
      <c r="AF30" s="56"/>
      <c r="AG30" s="16"/>
      <c r="AH30" s="17"/>
    </row>
    <row r="31" spans="1:34" ht="16.5" customHeight="1" x14ac:dyDescent="0.25">
      <c r="A31" s="1"/>
      <c r="B31" s="2"/>
      <c r="C31" s="18" t="s">
        <v>44</v>
      </c>
      <c r="D31" s="34"/>
      <c r="E31" s="34"/>
      <c r="F31" s="34"/>
      <c r="G31" s="29">
        <v>812557.62</v>
      </c>
      <c r="H31" s="29">
        <v>4646.87</v>
      </c>
      <c r="I31" s="30"/>
      <c r="J31" s="31"/>
      <c r="K31" s="30">
        <f t="shared" ref="K31:K32" si="22">SUM(G31:J31)</f>
        <v>817204.49</v>
      </c>
      <c r="L31" s="30"/>
      <c r="M31" s="30"/>
      <c r="N31" s="30"/>
      <c r="O31" s="30"/>
      <c r="P31" s="30">
        <f t="shared" ref="P31:P32" si="23">SUM(L31:O31)</f>
        <v>0</v>
      </c>
      <c r="Q31" s="30"/>
      <c r="R31" s="30"/>
      <c r="S31" s="30"/>
      <c r="T31" s="30"/>
      <c r="U31" s="31">
        <f t="shared" ref="U31:U32" si="24">SUM(Q31:T31)</f>
        <v>0</v>
      </c>
      <c r="V31" s="30">
        <f t="shared" ref="V31:V32" si="25">SUM(P31,U31)</f>
        <v>0</v>
      </c>
      <c r="W31" s="23">
        <f t="shared" ref="W31:W32" si="26">SUM(K31,V31)</f>
        <v>817204.49</v>
      </c>
      <c r="X31" s="30"/>
      <c r="Y31" s="30"/>
      <c r="Z31" s="30"/>
      <c r="AA31" s="22">
        <f t="shared" ref="AA31:AA32" si="27">SUM(X31:Z31)</f>
        <v>0</v>
      </c>
      <c r="AB31" s="23">
        <f t="shared" ref="AB31:AE31" si="28">SUM(G31,L31,Q31)</f>
        <v>812557.62</v>
      </c>
      <c r="AC31" s="23">
        <f t="shared" si="28"/>
        <v>4646.87</v>
      </c>
      <c r="AD31" s="23">
        <f t="shared" si="28"/>
        <v>0</v>
      </c>
      <c r="AE31" s="23">
        <f t="shared" si="28"/>
        <v>0</v>
      </c>
      <c r="AF31" s="32">
        <f t="shared" ref="AF31:AF32" si="29">SUM(AB31:AE31)</f>
        <v>817204.49</v>
      </c>
      <c r="AG31" s="57"/>
      <c r="AH31" s="33"/>
    </row>
    <row r="32" spans="1:34" ht="14.25" customHeight="1" x14ac:dyDescent="0.25">
      <c r="A32" s="1"/>
      <c r="B32" s="2"/>
      <c r="C32" s="18" t="s">
        <v>45</v>
      </c>
      <c r="D32" s="34"/>
      <c r="E32" s="34"/>
      <c r="F32" s="34"/>
      <c r="G32" s="30"/>
      <c r="H32" s="30"/>
      <c r="I32" s="30"/>
      <c r="J32" s="30"/>
      <c r="K32" s="30">
        <f t="shared" si="22"/>
        <v>0</v>
      </c>
      <c r="L32" s="30"/>
      <c r="M32" s="30"/>
      <c r="N32" s="30"/>
      <c r="O32" s="30"/>
      <c r="P32" s="30">
        <f t="shared" si="23"/>
        <v>0</v>
      </c>
      <c r="Q32" s="30"/>
      <c r="R32" s="30"/>
      <c r="S32" s="30"/>
      <c r="T32" s="30"/>
      <c r="U32" s="31">
        <f t="shared" si="24"/>
        <v>0</v>
      </c>
      <c r="V32" s="30">
        <f t="shared" si="25"/>
        <v>0</v>
      </c>
      <c r="W32" s="23">
        <f t="shared" si="26"/>
        <v>0</v>
      </c>
      <c r="X32" s="30"/>
      <c r="Y32" s="30"/>
      <c r="Z32" s="30"/>
      <c r="AA32" s="22">
        <f t="shared" si="27"/>
        <v>0</v>
      </c>
      <c r="AB32" s="23">
        <f t="shared" ref="AB32:AE32" si="30">SUM(G32,L32,Q32)</f>
        <v>0</v>
      </c>
      <c r="AC32" s="23">
        <f t="shared" si="30"/>
        <v>0</v>
      </c>
      <c r="AD32" s="23">
        <f t="shared" si="30"/>
        <v>0</v>
      </c>
      <c r="AE32" s="23">
        <f t="shared" si="30"/>
        <v>0</v>
      </c>
      <c r="AF32" s="32">
        <f t="shared" si="29"/>
        <v>0</v>
      </c>
      <c r="AG32" s="58"/>
      <c r="AH32" s="33"/>
    </row>
    <row r="33" spans="1:34" ht="14.25" customHeight="1" x14ac:dyDescent="0.25">
      <c r="A33" s="1"/>
      <c r="B33" s="2"/>
      <c r="C33" s="180" t="s">
        <v>46</v>
      </c>
      <c r="D33" s="178"/>
      <c r="E33" s="178"/>
      <c r="F33" s="179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0"/>
      <c r="W33" s="23"/>
      <c r="X33" s="30"/>
      <c r="Y33" s="30"/>
      <c r="Z33" s="30"/>
      <c r="AA33" s="22"/>
      <c r="AB33" s="23"/>
      <c r="AC33" s="23"/>
      <c r="AD33" s="23"/>
      <c r="AE33" s="23"/>
      <c r="AF33" s="32"/>
      <c r="AG33" s="58"/>
      <c r="AH33" s="33"/>
    </row>
    <row r="34" spans="1:34" ht="14.25" customHeight="1" x14ac:dyDescent="0.25">
      <c r="A34" s="1"/>
      <c r="B34" s="2"/>
      <c r="C34" s="18" t="s">
        <v>47</v>
      </c>
      <c r="D34" s="34"/>
      <c r="E34" s="34"/>
      <c r="F34" s="34"/>
      <c r="G34" s="30"/>
      <c r="H34" s="30"/>
      <c r="I34" s="30"/>
      <c r="J34" s="30"/>
      <c r="K34" s="30">
        <f t="shared" ref="K34:K37" si="31">SUM(G34:J34)</f>
        <v>0</v>
      </c>
      <c r="L34" s="30"/>
      <c r="M34" s="30"/>
      <c r="N34" s="30"/>
      <c r="O34" s="30"/>
      <c r="P34" s="30">
        <f t="shared" ref="P34:P37" si="32">SUM(L34:O34)</f>
        <v>0</v>
      </c>
      <c r="Q34" s="30"/>
      <c r="R34" s="30"/>
      <c r="S34" s="30"/>
      <c r="T34" s="30"/>
      <c r="U34" s="31">
        <f t="shared" ref="U34:U37" si="33">SUM(Q34:T34)</f>
        <v>0</v>
      </c>
      <c r="V34" s="30">
        <f t="shared" ref="V34:V37" si="34">SUM(P34,U34)</f>
        <v>0</v>
      </c>
      <c r="W34" s="23">
        <f t="shared" ref="W34:W37" si="35">SUM(K34,V34)</f>
        <v>0</v>
      </c>
      <c r="X34" s="30"/>
      <c r="Y34" s="30"/>
      <c r="Z34" s="30"/>
      <c r="AA34" s="22">
        <f t="shared" ref="AA34:AA37" si="36">SUM(X34:Z34)</f>
        <v>0</v>
      </c>
      <c r="AB34" s="23">
        <f t="shared" ref="AB34:AE34" si="37">SUM(G34,L34,Q34)</f>
        <v>0</v>
      </c>
      <c r="AC34" s="23">
        <f t="shared" si="37"/>
        <v>0</v>
      </c>
      <c r="AD34" s="23">
        <f t="shared" si="37"/>
        <v>0</v>
      </c>
      <c r="AE34" s="23">
        <f t="shared" si="37"/>
        <v>0</v>
      </c>
      <c r="AF34" s="32"/>
      <c r="AG34" s="58"/>
      <c r="AH34" s="33"/>
    </row>
    <row r="35" spans="1:34" ht="18" customHeight="1" x14ac:dyDescent="0.25">
      <c r="A35" s="1"/>
      <c r="B35" s="2"/>
      <c r="C35" s="18" t="s">
        <v>48</v>
      </c>
      <c r="D35" s="34"/>
      <c r="E35" s="34"/>
      <c r="F35" s="34"/>
      <c r="G35" s="30"/>
      <c r="H35" s="30"/>
      <c r="I35" s="30"/>
      <c r="J35" s="30"/>
      <c r="K35" s="30">
        <f t="shared" si="31"/>
        <v>0</v>
      </c>
      <c r="L35" s="30"/>
      <c r="M35" s="30"/>
      <c r="N35" s="30"/>
      <c r="O35" s="30"/>
      <c r="P35" s="30">
        <f t="shared" si="32"/>
        <v>0</v>
      </c>
      <c r="Q35" s="30"/>
      <c r="R35" s="30"/>
      <c r="S35" s="30"/>
      <c r="T35" s="30"/>
      <c r="U35" s="31">
        <f t="shared" si="33"/>
        <v>0</v>
      </c>
      <c r="V35" s="30">
        <f t="shared" si="34"/>
        <v>0</v>
      </c>
      <c r="W35" s="23">
        <f t="shared" si="35"/>
        <v>0</v>
      </c>
      <c r="X35" s="30"/>
      <c r="Y35" s="30"/>
      <c r="Z35" s="30"/>
      <c r="AA35" s="22">
        <f t="shared" si="36"/>
        <v>0</v>
      </c>
      <c r="AB35" s="23">
        <f t="shared" ref="AB35:AE35" si="38">SUM(G35,L35,Q35)</f>
        <v>0</v>
      </c>
      <c r="AC35" s="23">
        <f t="shared" si="38"/>
        <v>0</v>
      </c>
      <c r="AD35" s="23">
        <f t="shared" si="38"/>
        <v>0</v>
      </c>
      <c r="AE35" s="23">
        <f t="shared" si="38"/>
        <v>0</v>
      </c>
      <c r="AF35" s="32">
        <f t="shared" ref="AF35:AF38" si="39">SUM(AB35:AE35)</f>
        <v>0</v>
      </c>
      <c r="AG35" s="58"/>
      <c r="AH35" s="33"/>
    </row>
    <row r="36" spans="1:34" ht="17.25" customHeight="1" x14ac:dyDescent="0.25">
      <c r="A36" s="1"/>
      <c r="B36" s="2"/>
      <c r="C36" s="18" t="s">
        <v>49</v>
      </c>
      <c r="D36" s="34"/>
      <c r="E36" s="34"/>
      <c r="F36" s="34"/>
      <c r="G36" s="30"/>
      <c r="H36" s="30"/>
      <c r="I36" s="30"/>
      <c r="J36" s="30"/>
      <c r="K36" s="30">
        <f t="shared" si="31"/>
        <v>0</v>
      </c>
      <c r="L36" s="30"/>
      <c r="M36" s="30"/>
      <c r="N36" s="30"/>
      <c r="O36" s="30"/>
      <c r="P36" s="30">
        <f t="shared" si="32"/>
        <v>0</v>
      </c>
      <c r="Q36" s="30"/>
      <c r="R36" s="30"/>
      <c r="S36" s="30"/>
      <c r="T36" s="30"/>
      <c r="U36" s="31">
        <f t="shared" si="33"/>
        <v>0</v>
      </c>
      <c r="V36" s="30">
        <f t="shared" si="34"/>
        <v>0</v>
      </c>
      <c r="W36" s="23">
        <f t="shared" si="35"/>
        <v>0</v>
      </c>
      <c r="X36" s="30"/>
      <c r="Y36" s="30"/>
      <c r="Z36" s="30"/>
      <c r="AA36" s="22">
        <f t="shared" si="36"/>
        <v>0</v>
      </c>
      <c r="AB36" s="23">
        <f t="shared" ref="AB36:AE36" si="40">SUM(G36,L36,Q36)</f>
        <v>0</v>
      </c>
      <c r="AC36" s="23">
        <f t="shared" si="40"/>
        <v>0</v>
      </c>
      <c r="AD36" s="23">
        <f t="shared" si="40"/>
        <v>0</v>
      </c>
      <c r="AE36" s="23">
        <f t="shared" si="40"/>
        <v>0</v>
      </c>
      <c r="AF36" s="32">
        <f t="shared" si="39"/>
        <v>0</v>
      </c>
      <c r="AG36" s="58"/>
      <c r="AH36" s="33"/>
    </row>
    <row r="37" spans="1:34" ht="18" customHeight="1" x14ac:dyDescent="0.25">
      <c r="A37" s="1"/>
      <c r="B37" s="2"/>
      <c r="C37" s="18" t="s">
        <v>50</v>
      </c>
      <c r="D37" s="34"/>
      <c r="E37" s="34"/>
      <c r="F37" s="34"/>
      <c r="G37" s="30"/>
      <c r="H37" s="30"/>
      <c r="I37" s="30"/>
      <c r="J37" s="30"/>
      <c r="K37" s="30">
        <f t="shared" si="31"/>
        <v>0</v>
      </c>
      <c r="L37" s="30"/>
      <c r="M37" s="30"/>
      <c r="N37" s="30"/>
      <c r="O37" s="30"/>
      <c r="P37" s="30">
        <f t="shared" si="32"/>
        <v>0</v>
      </c>
      <c r="Q37" s="30"/>
      <c r="R37" s="30"/>
      <c r="S37" s="30"/>
      <c r="T37" s="30"/>
      <c r="U37" s="31">
        <f t="shared" si="33"/>
        <v>0</v>
      </c>
      <c r="V37" s="30">
        <f t="shared" si="34"/>
        <v>0</v>
      </c>
      <c r="W37" s="23">
        <f t="shared" si="35"/>
        <v>0</v>
      </c>
      <c r="X37" s="30"/>
      <c r="Y37" s="30"/>
      <c r="Z37" s="30"/>
      <c r="AA37" s="22">
        <f t="shared" si="36"/>
        <v>0</v>
      </c>
      <c r="AB37" s="23">
        <f t="shared" ref="AB37:AE37" si="41">SUM(G37,L37,Q37)</f>
        <v>0</v>
      </c>
      <c r="AC37" s="23">
        <f t="shared" si="41"/>
        <v>0</v>
      </c>
      <c r="AD37" s="23">
        <f t="shared" si="41"/>
        <v>0</v>
      </c>
      <c r="AE37" s="23">
        <f t="shared" si="41"/>
        <v>0</v>
      </c>
      <c r="AF37" s="32">
        <f t="shared" si="39"/>
        <v>0</v>
      </c>
      <c r="AG37" s="59"/>
      <c r="AH37" s="33"/>
    </row>
    <row r="38" spans="1:34" ht="16.5" customHeight="1" x14ac:dyDescent="0.25">
      <c r="A38" s="1"/>
      <c r="B38" s="2"/>
      <c r="C38" s="60" t="s">
        <v>51</v>
      </c>
      <c r="D38" s="61"/>
      <c r="E38" s="62"/>
      <c r="F38" s="62"/>
      <c r="G38" s="63">
        <f t="shared" ref="G38:AE38" si="42">SUM(G31:G37)</f>
        <v>812557.62</v>
      </c>
      <c r="H38" s="63">
        <f t="shared" si="42"/>
        <v>4646.87</v>
      </c>
      <c r="I38" s="63">
        <f t="shared" si="42"/>
        <v>0</v>
      </c>
      <c r="J38" s="63">
        <f t="shared" si="42"/>
        <v>0</v>
      </c>
      <c r="K38" s="63">
        <f t="shared" si="42"/>
        <v>817204.49</v>
      </c>
      <c r="L38" s="63">
        <f t="shared" si="42"/>
        <v>0</v>
      </c>
      <c r="M38" s="63">
        <f t="shared" si="42"/>
        <v>0</v>
      </c>
      <c r="N38" s="63">
        <f t="shared" si="42"/>
        <v>0</v>
      </c>
      <c r="O38" s="63">
        <f t="shared" si="42"/>
        <v>0</v>
      </c>
      <c r="P38" s="63">
        <f t="shared" si="42"/>
        <v>0</v>
      </c>
      <c r="Q38" s="63">
        <f t="shared" si="42"/>
        <v>0</v>
      </c>
      <c r="R38" s="63">
        <f t="shared" si="42"/>
        <v>0</v>
      </c>
      <c r="S38" s="63">
        <f t="shared" si="42"/>
        <v>0</v>
      </c>
      <c r="T38" s="63">
        <f t="shared" si="42"/>
        <v>0</v>
      </c>
      <c r="U38" s="63">
        <f t="shared" si="42"/>
        <v>0</v>
      </c>
      <c r="V38" s="63">
        <f t="shared" si="42"/>
        <v>0</v>
      </c>
      <c r="W38" s="63">
        <f t="shared" si="42"/>
        <v>817204.49</v>
      </c>
      <c r="X38" s="63">
        <f t="shared" si="42"/>
        <v>0</v>
      </c>
      <c r="Y38" s="63">
        <f t="shared" si="42"/>
        <v>0</v>
      </c>
      <c r="Z38" s="63">
        <f t="shared" si="42"/>
        <v>0</v>
      </c>
      <c r="AA38" s="63">
        <f t="shared" si="42"/>
        <v>0</v>
      </c>
      <c r="AB38" s="64">
        <f t="shared" si="42"/>
        <v>812557.62</v>
      </c>
      <c r="AC38" s="64">
        <f t="shared" si="42"/>
        <v>4646.87</v>
      </c>
      <c r="AD38" s="64">
        <f t="shared" si="42"/>
        <v>0</v>
      </c>
      <c r="AE38" s="64">
        <f t="shared" si="42"/>
        <v>0</v>
      </c>
      <c r="AF38" s="32">
        <f t="shared" si="39"/>
        <v>817204.49</v>
      </c>
      <c r="AG38" s="65"/>
      <c r="AH38" s="33"/>
    </row>
    <row r="39" spans="1:34" ht="20.25" customHeight="1" x14ac:dyDescent="0.25">
      <c r="A39" s="1"/>
      <c r="B39" s="2"/>
      <c r="C39" s="40"/>
      <c r="D39" s="20"/>
      <c r="E39" s="20"/>
      <c r="F39" s="20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8"/>
      <c r="AC39" s="48"/>
      <c r="AD39" s="48"/>
      <c r="AE39" s="48"/>
      <c r="AF39" s="48"/>
      <c r="AG39" s="66"/>
      <c r="AH39" s="33"/>
    </row>
    <row r="40" spans="1:34" x14ac:dyDescent="0.25">
      <c r="A40" s="1"/>
      <c r="B40" s="2"/>
      <c r="C40" s="67" t="s">
        <v>52</v>
      </c>
      <c r="D40" s="68"/>
      <c r="E40" s="69"/>
      <c r="F40" s="69"/>
      <c r="G40" s="70">
        <f t="shared" ref="G40:AF40" si="43">G28+G38</f>
        <v>45793049.630000003</v>
      </c>
      <c r="H40" s="70">
        <f t="shared" si="43"/>
        <v>42943.01</v>
      </c>
      <c r="I40" s="70">
        <f t="shared" si="43"/>
        <v>0</v>
      </c>
      <c r="J40" s="70">
        <f t="shared" si="43"/>
        <v>0</v>
      </c>
      <c r="K40" s="70">
        <f t="shared" si="43"/>
        <v>45835992.640000008</v>
      </c>
      <c r="L40" s="70">
        <f t="shared" si="43"/>
        <v>0</v>
      </c>
      <c r="M40" s="70">
        <f t="shared" si="43"/>
        <v>0</v>
      </c>
      <c r="N40" s="70">
        <f t="shared" si="43"/>
        <v>0</v>
      </c>
      <c r="O40" s="70">
        <f t="shared" si="43"/>
        <v>0</v>
      </c>
      <c r="P40" s="70">
        <f t="shared" si="43"/>
        <v>0</v>
      </c>
      <c r="Q40" s="70">
        <f t="shared" si="43"/>
        <v>0</v>
      </c>
      <c r="R40" s="70">
        <f t="shared" si="43"/>
        <v>0</v>
      </c>
      <c r="S40" s="70">
        <f t="shared" si="43"/>
        <v>0</v>
      </c>
      <c r="T40" s="70">
        <f t="shared" si="43"/>
        <v>0</v>
      </c>
      <c r="U40" s="70">
        <f t="shared" si="43"/>
        <v>0</v>
      </c>
      <c r="V40" s="70">
        <f t="shared" si="43"/>
        <v>0</v>
      </c>
      <c r="W40" s="70">
        <f t="shared" si="43"/>
        <v>45835992.640000008</v>
      </c>
      <c r="X40" s="70">
        <f t="shared" si="43"/>
        <v>0</v>
      </c>
      <c r="Y40" s="70">
        <f t="shared" si="43"/>
        <v>0</v>
      </c>
      <c r="Z40" s="70">
        <f t="shared" si="43"/>
        <v>0</v>
      </c>
      <c r="AA40" s="70">
        <f t="shared" si="43"/>
        <v>0</v>
      </c>
      <c r="AB40" s="71">
        <f t="shared" si="43"/>
        <v>45793049.630000003</v>
      </c>
      <c r="AC40" s="71">
        <f t="shared" si="43"/>
        <v>42943.01</v>
      </c>
      <c r="AD40" s="71">
        <f t="shared" si="43"/>
        <v>0</v>
      </c>
      <c r="AE40" s="71">
        <f t="shared" si="43"/>
        <v>0</v>
      </c>
      <c r="AF40" s="71">
        <f t="shared" si="43"/>
        <v>45835992.640000008</v>
      </c>
      <c r="AG40" s="72"/>
      <c r="AH40" s="33"/>
    </row>
    <row r="41" spans="1:34" x14ac:dyDescent="0.25">
      <c r="A41" s="1"/>
      <c r="B41" s="73"/>
      <c r="C41" s="74"/>
      <c r="D41" s="75"/>
      <c r="E41" s="75"/>
      <c r="F41" s="75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5"/>
      <c r="R41" s="75"/>
      <c r="S41" s="75"/>
      <c r="T41" s="75"/>
      <c r="U41" s="75"/>
      <c r="V41" s="75"/>
      <c r="W41" s="73"/>
      <c r="X41" s="77"/>
      <c r="Y41" s="77"/>
      <c r="Z41" s="77"/>
      <c r="AA41" s="77"/>
      <c r="AB41" s="77"/>
      <c r="AC41" s="77"/>
      <c r="AD41" s="77"/>
      <c r="AE41" s="77"/>
      <c r="AF41" s="77"/>
      <c r="AG41" s="78"/>
      <c r="AH41" s="1"/>
    </row>
    <row r="42" spans="1:34" ht="15" customHeight="1" x14ac:dyDescent="0.25">
      <c r="A42" s="1"/>
      <c r="B42" s="4"/>
      <c r="C42" s="79"/>
      <c r="D42" s="80" t="s">
        <v>53</v>
      </c>
      <c r="E42" s="80"/>
      <c r="F42" s="80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0"/>
      <c r="R42" s="80"/>
      <c r="S42" s="80"/>
      <c r="T42" s="80"/>
      <c r="U42" s="80"/>
      <c r="V42" s="80"/>
      <c r="W42" s="4"/>
      <c r="X42" s="2"/>
      <c r="Y42" s="2"/>
      <c r="Z42" s="2"/>
      <c r="AA42" s="2"/>
      <c r="AB42" s="2"/>
      <c r="AC42" s="2"/>
      <c r="AD42" s="2"/>
      <c r="AE42" s="2"/>
      <c r="AF42" s="2"/>
      <c r="AG42" s="82"/>
      <c r="AH42" s="1"/>
    </row>
    <row r="43" spans="1:34" ht="15" customHeight="1" x14ac:dyDescent="0.25">
      <c r="A43" s="1"/>
      <c r="B43" s="4"/>
      <c r="C43" s="79"/>
      <c r="D43" s="80"/>
      <c r="E43" s="80"/>
      <c r="F43" s="80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0"/>
      <c r="R43" s="80"/>
      <c r="S43" s="80"/>
      <c r="T43" s="80"/>
      <c r="U43" s="80"/>
      <c r="V43" s="80"/>
      <c r="W43" s="4"/>
      <c r="X43" s="2"/>
      <c r="Y43" s="2"/>
      <c r="Z43" s="2"/>
      <c r="AA43" s="2"/>
      <c r="AB43" s="2"/>
      <c r="AC43" s="2"/>
      <c r="AD43" s="2"/>
      <c r="AE43" s="2"/>
      <c r="AF43" s="2"/>
      <c r="AG43" s="82"/>
      <c r="AH43" s="1"/>
    </row>
    <row r="44" spans="1:34" ht="22.5" customHeight="1" x14ac:dyDescent="0.25">
      <c r="A44" s="6"/>
      <c r="B44" s="4"/>
      <c r="C44" s="79"/>
      <c r="D44" s="169"/>
      <c r="E44" s="170"/>
      <c r="F44" s="171"/>
      <c r="G44" s="83" t="s">
        <v>54</v>
      </c>
      <c r="H44" s="83" t="s">
        <v>55</v>
      </c>
      <c r="I44" s="83" t="s">
        <v>56</v>
      </c>
      <c r="J44" s="84"/>
      <c r="K44" s="85"/>
      <c r="L44" s="86"/>
      <c r="M44" s="86"/>
      <c r="N44" s="87"/>
      <c r="O44" s="86"/>
      <c r="P44" s="86"/>
      <c r="Q44" s="88"/>
      <c r="R44" s="182"/>
      <c r="S44" s="183"/>
      <c r="T44" s="183"/>
      <c r="U44" s="86"/>
      <c r="V44" s="89"/>
      <c r="W44" s="90"/>
      <c r="X44" s="184"/>
      <c r="Y44" s="185"/>
      <c r="Z44" s="185"/>
      <c r="AA44" s="90"/>
      <c r="AB44" s="91" t="s">
        <v>57</v>
      </c>
      <c r="AC44" s="92" t="s">
        <v>55</v>
      </c>
      <c r="AD44" s="91"/>
      <c r="AE44" s="93" t="s">
        <v>58</v>
      </c>
      <c r="AF44" s="6"/>
      <c r="AG44" s="94"/>
      <c r="AH44" s="6"/>
    </row>
    <row r="45" spans="1:34" ht="15" customHeight="1" x14ac:dyDescent="0.25">
      <c r="A45" s="1"/>
      <c r="B45" s="4"/>
      <c r="C45" s="79"/>
      <c r="D45" s="95" t="s">
        <v>59</v>
      </c>
      <c r="E45" s="96"/>
      <c r="F45" s="96"/>
      <c r="G45" s="97"/>
      <c r="H45" s="98"/>
      <c r="I45" s="99"/>
      <c r="J45" s="100"/>
      <c r="K45" s="100"/>
      <c r="L45" s="100"/>
      <c r="M45" s="101"/>
      <c r="N45" s="101"/>
      <c r="O45" s="101"/>
      <c r="P45" s="101"/>
      <c r="Q45" s="2"/>
      <c r="R45" s="2"/>
      <c r="S45" s="2"/>
      <c r="T45" s="101"/>
      <c r="U45" s="102"/>
      <c r="V45" s="103" t="s">
        <v>60</v>
      </c>
      <c r="W45" s="104"/>
      <c r="X45" s="105"/>
      <c r="Y45" s="105"/>
      <c r="Z45" s="105"/>
      <c r="AA45" s="4"/>
      <c r="AB45" s="166">
        <v>79500000</v>
      </c>
      <c r="AC45" s="106">
        <v>38000000</v>
      </c>
      <c r="AD45" s="107"/>
      <c r="AE45" s="108">
        <f t="shared" ref="AE45:AE46" si="44">SUM(AB45:AC45)</f>
        <v>117500000</v>
      </c>
      <c r="AF45" s="1"/>
      <c r="AG45" s="82"/>
      <c r="AH45" s="1"/>
    </row>
    <row r="46" spans="1:34" ht="15" customHeight="1" x14ac:dyDescent="0.25">
      <c r="A46" s="1"/>
      <c r="B46" s="4"/>
      <c r="C46" s="79"/>
      <c r="D46" s="172" t="s">
        <v>61</v>
      </c>
      <c r="E46" s="173"/>
      <c r="F46" s="174"/>
      <c r="G46" s="109">
        <v>73506508</v>
      </c>
      <c r="H46" s="110">
        <v>106502000</v>
      </c>
      <c r="I46" s="111">
        <f t="shared" ref="I46:I53" si="45">SUM(G46:H46)</f>
        <v>180008508</v>
      </c>
      <c r="J46" s="2"/>
      <c r="K46" s="112"/>
      <c r="L46" s="102"/>
      <c r="M46" s="112"/>
      <c r="N46" s="113"/>
      <c r="O46" s="112"/>
      <c r="P46" s="113"/>
      <c r="Q46" s="2"/>
      <c r="R46" s="2"/>
      <c r="S46" s="2"/>
      <c r="T46" s="101"/>
      <c r="U46" s="102"/>
      <c r="V46" s="103" t="s">
        <v>62</v>
      </c>
      <c r="W46" s="105"/>
      <c r="X46" s="105"/>
      <c r="Y46" s="105"/>
      <c r="Z46" s="105"/>
      <c r="AA46" s="4"/>
      <c r="AB46" s="166">
        <v>78911808.099999994</v>
      </c>
      <c r="AC46" s="114">
        <f>H56</f>
        <v>45835992.640000008</v>
      </c>
      <c r="AD46" s="107"/>
      <c r="AE46" s="108">
        <f t="shared" si="44"/>
        <v>124747800.74000001</v>
      </c>
      <c r="AF46" s="1"/>
      <c r="AG46" s="82"/>
      <c r="AH46" s="1"/>
    </row>
    <row r="47" spans="1:34" ht="15" customHeight="1" x14ac:dyDescent="0.25">
      <c r="A47" s="1"/>
      <c r="B47" s="4"/>
      <c r="C47" s="79"/>
      <c r="D47" s="172" t="s">
        <v>63</v>
      </c>
      <c r="E47" s="173"/>
      <c r="F47" s="174"/>
      <c r="G47" s="115">
        <v>3051000</v>
      </c>
      <c r="H47" s="110">
        <v>7507125.4800000004</v>
      </c>
      <c r="I47" s="111">
        <f t="shared" si="45"/>
        <v>10558125.48</v>
      </c>
      <c r="J47" s="2"/>
      <c r="K47" s="112"/>
      <c r="L47" s="102"/>
      <c r="M47" s="112"/>
      <c r="N47" s="113"/>
      <c r="O47" s="112"/>
      <c r="P47" s="113"/>
      <c r="Q47" s="2"/>
      <c r="R47" s="2"/>
      <c r="S47" s="2"/>
      <c r="T47" s="101"/>
      <c r="U47" s="102"/>
      <c r="V47" s="116" t="s">
        <v>64</v>
      </c>
      <c r="W47" s="117"/>
      <c r="X47" s="117"/>
      <c r="Y47" s="117"/>
      <c r="Z47" s="117"/>
      <c r="AA47" s="117"/>
      <c r="AB47" s="167">
        <f t="shared" ref="AB47:AC47" si="46">AB45-AB46</f>
        <v>588191.90000000596</v>
      </c>
      <c r="AC47" s="118">
        <f t="shared" si="46"/>
        <v>-7835992.640000008</v>
      </c>
      <c r="AD47" s="118"/>
      <c r="AE47" s="119">
        <f>AE45-AE46</f>
        <v>-7247800.7400000095</v>
      </c>
      <c r="AF47" s="1"/>
      <c r="AG47" s="82"/>
      <c r="AH47" s="1"/>
    </row>
    <row r="48" spans="1:34" ht="15" customHeight="1" x14ac:dyDescent="0.25">
      <c r="A48" s="1"/>
      <c r="B48" s="4"/>
      <c r="C48" s="79"/>
      <c r="D48" s="172" t="s">
        <v>65</v>
      </c>
      <c r="E48" s="173"/>
      <c r="F48" s="174"/>
      <c r="G48" s="109"/>
      <c r="H48" s="120"/>
      <c r="I48" s="111">
        <f t="shared" si="45"/>
        <v>0</v>
      </c>
      <c r="J48" s="2"/>
      <c r="K48" s="112"/>
      <c r="L48" s="102"/>
      <c r="M48" s="102"/>
      <c r="N48" s="113"/>
      <c r="O48" s="112"/>
      <c r="P48" s="113"/>
      <c r="Q48" s="2"/>
      <c r="R48" s="2"/>
      <c r="S48" s="2"/>
      <c r="T48" s="101"/>
      <c r="U48" s="102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82"/>
      <c r="AH48" s="1"/>
    </row>
    <row r="49" spans="1:34" ht="15" customHeight="1" x14ac:dyDescent="0.25">
      <c r="A49" s="1"/>
      <c r="B49" s="4"/>
      <c r="C49" s="79"/>
      <c r="D49" s="172" t="s">
        <v>66</v>
      </c>
      <c r="E49" s="173"/>
      <c r="F49" s="174"/>
      <c r="G49" s="109">
        <v>2354300.0999999996</v>
      </c>
      <c r="H49" s="121">
        <f>AF31</f>
        <v>817204.49</v>
      </c>
      <c r="I49" s="111">
        <f t="shared" si="45"/>
        <v>3171504.59</v>
      </c>
      <c r="J49" s="2"/>
      <c r="K49" s="112"/>
      <c r="L49" s="102"/>
      <c r="M49" s="112"/>
      <c r="N49" s="113"/>
      <c r="O49" s="112"/>
      <c r="P49" s="113"/>
      <c r="Q49" s="2"/>
      <c r="R49" s="2"/>
      <c r="S49" s="2"/>
      <c r="T49" s="101"/>
      <c r="U49" s="100"/>
      <c r="V49" s="100"/>
      <c r="W49" s="101"/>
      <c r="X49" s="101"/>
      <c r="Y49" s="101"/>
      <c r="Z49" s="101"/>
      <c r="AA49" s="2"/>
      <c r="AB49" s="2"/>
      <c r="AC49" s="2"/>
      <c r="AD49" s="2"/>
      <c r="AE49" s="2"/>
      <c r="AF49" s="122"/>
      <c r="AG49" s="82"/>
      <c r="AH49" s="1"/>
    </row>
    <row r="50" spans="1:34" ht="15" customHeight="1" x14ac:dyDescent="0.25">
      <c r="A50" s="1"/>
      <c r="B50" s="4"/>
      <c r="C50" s="79"/>
      <c r="D50" s="196" t="s">
        <v>67</v>
      </c>
      <c r="E50" s="173"/>
      <c r="F50" s="174"/>
      <c r="G50" s="109"/>
      <c r="H50" s="120"/>
      <c r="I50" s="111">
        <f t="shared" si="45"/>
        <v>0</v>
      </c>
      <c r="J50" s="2"/>
      <c r="K50" s="112"/>
      <c r="L50" s="102"/>
      <c r="M50" s="102"/>
      <c r="N50" s="113"/>
      <c r="O50" s="112"/>
      <c r="P50" s="113"/>
      <c r="Q50" s="2"/>
      <c r="R50" s="2"/>
      <c r="S50" s="2"/>
      <c r="T50" s="101"/>
      <c r="U50" s="100"/>
      <c r="V50" s="100"/>
      <c r="W50" s="101"/>
      <c r="X50" s="101"/>
      <c r="Y50" s="101"/>
      <c r="Z50" s="101"/>
      <c r="AA50" s="2"/>
      <c r="AB50" s="2"/>
      <c r="AC50" s="2"/>
      <c r="AD50" s="2"/>
      <c r="AE50" s="2"/>
      <c r="AF50" s="122"/>
      <c r="AG50" s="82"/>
      <c r="AH50" s="1"/>
    </row>
    <row r="51" spans="1:34" ht="15" customHeight="1" x14ac:dyDescent="0.25">
      <c r="A51" s="1"/>
      <c r="B51" s="4"/>
      <c r="C51" s="79"/>
      <c r="D51" s="172" t="s">
        <v>68</v>
      </c>
      <c r="E51" s="173"/>
      <c r="F51" s="174"/>
      <c r="G51" s="109"/>
      <c r="H51" s="120"/>
      <c r="I51" s="111">
        <f t="shared" si="45"/>
        <v>0</v>
      </c>
      <c r="J51" s="2"/>
      <c r="K51" s="112"/>
      <c r="L51" s="102"/>
      <c r="M51" s="102"/>
      <c r="N51" s="113"/>
      <c r="O51" s="112"/>
      <c r="P51" s="113"/>
      <c r="Q51" s="2"/>
      <c r="R51" s="2"/>
      <c r="S51" s="2"/>
      <c r="T51" s="101"/>
      <c r="U51" s="100"/>
      <c r="V51" s="100"/>
      <c r="W51" s="101"/>
      <c r="X51" s="101"/>
      <c r="Y51" s="101"/>
      <c r="Z51" s="101"/>
      <c r="AA51" s="2"/>
      <c r="AB51" s="2"/>
      <c r="AC51" s="2"/>
      <c r="AD51" s="2"/>
      <c r="AE51" s="2"/>
      <c r="AF51" s="122"/>
      <c r="AG51" s="82"/>
      <c r="AH51" s="1"/>
    </row>
    <row r="52" spans="1:34" ht="15" customHeight="1" x14ac:dyDescent="0.25">
      <c r="A52" s="1"/>
      <c r="B52" s="4"/>
      <c r="C52" s="79"/>
      <c r="D52" s="123" t="s">
        <v>69</v>
      </c>
      <c r="E52" s="124"/>
      <c r="F52" s="124"/>
      <c r="G52" s="109"/>
      <c r="H52" s="109"/>
      <c r="I52" s="111">
        <f t="shared" si="45"/>
        <v>0</v>
      </c>
      <c r="J52" s="125"/>
      <c r="K52" s="112"/>
      <c r="L52" s="102"/>
      <c r="M52" s="102"/>
      <c r="N52" s="113"/>
      <c r="O52" s="112"/>
      <c r="P52" s="113"/>
      <c r="Q52" s="2"/>
      <c r="R52" s="2"/>
      <c r="S52" s="2"/>
      <c r="T52" s="101"/>
      <c r="U52" s="100"/>
      <c r="V52" s="100"/>
      <c r="W52" s="101"/>
      <c r="X52" s="101"/>
      <c r="Y52" s="101"/>
      <c r="Z52" s="101"/>
      <c r="AA52" s="2"/>
      <c r="AB52" s="2"/>
      <c r="AC52" s="2"/>
      <c r="AD52" s="2"/>
      <c r="AE52" s="2"/>
      <c r="AF52" s="2"/>
      <c r="AG52" s="82"/>
      <c r="AH52" s="1"/>
    </row>
    <row r="53" spans="1:34" ht="14.25" customHeight="1" x14ac:dyDescent="0.25">
      <c r="A53" s="1"/>
      <c r="B53" s="4"/>
      <c r="C53" s="79"/>
      <c r="D53" s="126" t="s">
        <v>70</v>
      </c>
      <c r="E53" s="124"/>
      <c r="F53" s="124"/>
      <c r="G53" s="127">
        <f t="shared" ref="G53:H53" si="47">SUM(G46:G52)</f>
        <v>78911808.099999994</v>
      </c>
      <c r="H53" s="127">
        <f t="shared" si="47"/>
        <v>114826329.97</v>
      </c>
      <c r="I53" s="111">
        <f t="shared" si="45"/>
        <v>193738138.06999999</v>
      </c>
      <c r="J53" s="102"/>
      <c r="K53" s="128"/>
      <c r="L53" s="102"/>
      <c r="M53" s="102"/>
      <c r="N53" s="102"/>
      <c r="O53" s="112"/>
      <c r="P53" s="102"/>
      <c r="Q53" s="2"/>
      <c r="R53" s="2"/>
      <c r="S53" s="2"/>
      <c r="T53" s="102"/>
      <c r="U53" s="102"/>
      <c r="V53" s="102"/>
      <c r="W53" s="102"/>
      <c r="X53" s="102"/>
      <c r="Y53" s="102"/>
      <c r="Z53" s="102"/>
      <c r="AA53" s="2"/>
      <c r="AB53" s="2"/>
      <c r="AC53" s="2"/>
      <c r="AD53" s="2"/>
      <c r="AE53" s="2"/>
      <c r="AF53" s="2"/>
      <c r="AG53" s="82"/>
      <c r="AH53" s="1"/>
    </row>
    <row r="54" spans="1:34" ht="15" customHeight="1" x14ac:dyDescent="0.25">
      <c r="A54" s="1"/>
      <c r="B54" s="4"/>
      <c r="C54" s="79"/>
      <c r="D54" s="197" t="s">
        <v>71</v>
      </c>
      <c r="E54" s="173"/>
      <c r="F54" s="174"/>
      <c r="G54" s="109"/>
      <c r="H54" s="109"/>
      <c r="I54" s="111"/>
      <c r="J54" s="102"/>
      <c r="K54" s="125"/>
      <c r="L54" s="102"/>
      <c r="M54" s="129"/>
      <c r="N54" s="130"/>
      <c r="O54" s="112"/>
      <c r="P54" s="130"/>
      <c r="Q54" s="2"/>
      <c r="R54" s="2"/>
      <c r="S54" s="2"/>
      <c r="T54" s="130"/>
      <c r="U54" s="102"/>
      <c r="V54" s="131"/>
      <c r="W54" s="130"/>
      <c r="X54" s="130"/>
      <c r="Y54" s="130"/>
      <c r="Z54" s="130"/>
      <c r="AA54" s="112"/>
      <c r="AB54" s="2"/>
      <c r="AC54" s="2"/>
      <c r="AD54" s="2"/>
      <c r="AE54" s="2"/>
      <c r="AF54" s="2"/>
      <c r="AG54" s="82"/>
      <c r="AH54" s="1"/>
    </row>
    <row r="55" spans="1:34" ht="15" customHeight="1" x14ac:dyDescent="0.25">
      <c r="A55" s="1"/>
      <c r="B55" s="4"/>
      <c r="C55" s="79"/>
      <c r="D55" s="172" t="s">
        <v>72</v>
      </c>
      <c r="E55" s="173"/>
      <c r="F55" s="174"/>
      <c r="G55" s="109"/>
      <c r="H55" s="109"/>
      <c r="I55" s="111">
        <f t="shared" ref="I55:I56" si="48">SUM(G55:H55)</f>
        <v>0</v>
      </c>
      <c r="J55" s="102"/>
      <c r="K55" s="125"/>
      <c r="L55" s="102"/>
      <c r="M55" s="129"/>
      <c r="N55" s="130"/>
      <c r="O55" s="112"/>
      <c r="P55" s="130"/>
      <c r="Q55" s="2"/>
      <c r="R55" s="2"/>
      <c r="S55" s="2"/>
      <c r="T55" s="130"/>
      <c r="U55" s="102"/>
      <c r="V55" s="131"/>
      <c r="W55" s="130"/>
      <c r="X55" s="130"/>
      <c r="Y55" s="130"/>
      <c r="Z55" s="130"/>
      <c r="AA55" s="112"/>
      <c r="AB55" s="2"/>
      <c r="AC55" s="2"/>
      <c r="AD55" s="2"/>
      <c r="AE55" s="2"/>
      <c r="AF55" s="2"/>
      <c r="AG55" s="82"/>
      <c r="AH55" s="1"/>
    </row>
    <row r="56" spans="1:34" ht="15" customHeight="1" x14ac:dyDescent="0.25">
      <c r="A56" s="1"/>
      <c r="B56" s="4"/>
      <c r="C56" s="79"/>
      <c r="D56" s="123" t="s">
        <v>73</v>
      </c>
      <c r="E56" s="124"/>
      <c r="F56" s="124"/>
      <c r="G56" s="110">
        <v>78911808.099999994</v>
      </c>
      <c r="H56" s="127">
        <f>AF40</f>
        <v>45835992.640000008</v>
      </c>
      <c r="I56" s="111">
        <f t="shared" si="48"/>
        <v>124747800.74000001</v>
      </c>
      <c r="J56" s="102"/>
      <c r="K56" s="125"/>
      <c r="L56" s="131"/>
      <c r="M56" s="129"/>
      <c r="N56" s="130"/>
      <c r="O56" s="112"/>
      <c r="P56" s="130"/>
      <c r="Q56" s="2"/>
      <c r="R56" s="2"/>
      <c r="S56" s="2"/>
      <c r="T56" s="130"/>
      <c r="U56" s="102"/>
      <c r="V56" s="131"/>
      <c r="W56" s="130"/>
      <c r="X56" s="130"/>
      <c r="Y56" s="130"/>
      <c r="Z56" s="130"/>
      <c r="AA56" s="112"/>
      <c r="AB56" s="2"/>
      <c r="AC56" s="2"/>
      <c r="AD56" s="2"/>
      <c r="AE56" s="2"/>
      <c r="AF56" s="2"/>
      <c r="AG56" s="82"/>
      <c r="AH56" s="1"/>
    </row>
    <row r="57" spans="1:34" ht="15" customHeight="1" x14ac:dyDescent="0.25">
      <c r="A57" s="1"/>
      <c r="B57" s="4"/>
      <c r="C57" s="79"/>
      <c r="D57" s="172" t="s">
        <v>74</v>
      </c>
      <c r="E57" s="173"/>
      <c r="F57" s="174"/>
      <c r="G57" s="109"/>
      <c r="H57" s="109"/>
      <c r="I57" s="111"/>
      <c r="J57" s="102"/>
      <c r="K57" s="125"/>
      <c r="L57" s="131"/>
      <c r="M57" s="129"/>
      <c r="N57" s="130"/>
      <c r="O57" s="112"/>
      <c r="P57" s="130"/>
      <c r="Q57" s="2"/>
      <c r="R57" s="2"/>
      <c r="S57" s="2"/>
      <c r="T57" s="130"/>
      <c r="U57" s="102"/>
      <c r="V57" s="131"/>
      <c r="W57" s="130"/>
      <c r="X57" s="130"/>
      <c r="Y57" s="130"/>
      <c r="Z57" s="130"/>
      <c r="AA57" s="2"/>
      <c r="AB57" s="2"/>
      <c r="AC57" s="2"/>
      <c r="AD57" s="2"/>
      <c r="AE57" s="2"/>
      <c r="AF57" s="2"/>
      <c r="AG57" s="82"/>
      <c r="AH57" s="1"/>
    </row>
    <row r="58" spans="1:34" ht="12.75" customHeight="1" x14ac:dyDescent="0.25">
      <c r="A58" s="1"/>
      <c r="B58" s="4"/>
      <c r="C58" s="79"/>
      <c r="D58" s="172" t="s">
        <v>75</v>
      </c>
      <c r="E58" s="173"/>
      <c r="F58" s="174"/>
      <c r="G58" s="109"/>
      <c r="H58" s="109"/>
      <c r="I58" s="111"/>
      <c r="J58" s="102"/>
      <c r="K58" s="125"/>
      <c r="L58" s="131"/>
      <c r="M58" s="129"/>
      <c r="N58" s="130"/>
      <c r="O58" s="112"/>
      <c r="P58" s="130"/>
      <c r="Q58" s="2"/>
      <c r="R58" s="2"/>
      <c r="S58" s="2"/>
      <c r="T58" s="130"/>
      <c r="U58" s="102"/>
      <c r="V58" s="131"/>
      <c r="W58" s="130"/>
      <c r="X58" s="130"/>
      <c r="Y58" s="130"/>
      <c r="Z58" s="130"/>
      <c r="AA58" s="2"/>
      <c r="AB58" s="2"/>
      <c r="AC58" s="2"/>
      <c r="AD58" s="2"/>
      <c r="AE58" s="2"/>
      <c r="AF58" s="2"/>
      <c r="AG58" s="82"/>
      <c r="AH58" s="1"/>
    </row>
    <row r="59" spans="1:34" ht="15" customHeight="1" x14ac:dyDescent="0.25">
      <c r="A59" s="1"/>
      <c r="B59" s="4"/>
      <c r="C59" s="79"/>
      <c r="D59" s="132"/>
      <c r="E59" s="198" t="s">
        <v>76</v>
      </c>
      <c r="F59" s="199"/>
      <c r="G59" s="109"/>
      <c r="H59" s="109"/>
      <c r="I59" s="111">
        <f t="shared" ref="I59:I64" si="49">SUM(G59:H59)</f>
        <v>0</v>
      </c>
      <c r="J59" s="102"/>
      <c r="K59" s="125"/>
      <c r="L59" s="131"/>
      <c r="M59" s="129"/>
      <c r="N59" s="130"/>
      <c r="O59" s="112"/>
      <c r="P59" s="130"/>
      <c r="Q59" s="2"/>
      <c r="R59" s="2"/>
      <c r="S59" s="2"/>
      <c r="T59" s="130"/>
      <c r="U59" s="102"/>
      <c r="V59" s="131"/>
      <c r="W59" s="130"/>
      <c r="X59" s="130"/>
      <c r="Y59" s="130"/>
      <c r="Z59" s="130"/>
      <c r="AA59" s="2"/>
      <c r="AB59" s="2"/>
      <c r="AC59" s="2"/>
      <c r="AD59" s="2"/>
      <c r="AE59" s="2"/>
      <c r="AF59" s="2"/>
      <c r="AG59" s="82"/>
      <c r="AH59" s="1"/>
    </row>
    <row r="60" spans="1:34" ht="15" customHeight="1" x14ac:dyDescent="0.25">
      <c r="A60" s="1"/>
      <c r="B60" s="4"/>
      <c r="C60" s="79"/>
      <c r="D60" s="132"/>
      <c r="E60" s="200" t="s">
        <v>77</v>
      </c>
      <c r="F60" s="201"/>
      <c r="G60" s="109"/>
      <c r="H60" s="109"/>
      <c r="I60" s="111">
        <f t="shared" si="49"/>
        <v>0</v>
      </c>
      <c r="J60" s="102"/>
      <c r="K60" s="125"/>
      <c r="L60" s="133"/>
      <c r="M60" s="134"/>
      <c r="N60" s="134"/>
      <c r="O60" s="134"/>
      <c r="P60" s="134"/>
      <c r="Q60" s="2"/>
      <c r="R60" s="2"/>
      <c r="S60" s="2"/>
      <c r="T60" s="130"/>
      <c r="U60" s="102"/>
      <c r="V60" s="131"/>
      <c r="W60" s="130"/>
      <c r="X60" s="130"/>
      <c r="Y60" s="130"/>
      <c r="Z60" s="130"/>
      <c r="AA60" s="2"/>
      <c r="AB60" s="2"/>
      <c r="AC60" s="2"/>
      <c r="AD60" s="2"/>
      <c r="AE60" s="2"/>
      <c r="AF60" s="2"/>
      <c r="AG60" s="82"/>
      <c r="AH60" s="1"/>
    </row>
    <row r="61" spans="1:34" ht="15" customHeight="1" x14ac:dyDescent="0.25">
      <c r="A61" s="1"/>
      <c r="B61" s="4"/>
      <c r="C61" s="79"/>
      <c r="D61" s="132"/>
      <c r="E61" s="202" t="s">
        <v>78</v>
      </c>
      <c r="F61" s="203"/>
      <c r="G61" s="109"/>
      <c r="H61" s="109"/>
      <c r="I61" s="111">
        <f t="shared" si="49"/>
        <v>0</v>
      </c>
      <c r="J61" s="102"/>
      <c r="K61" s="125"/>
      <c r="L61" s="133"/>
      <c r="M61" s="134"/>
      <c r="N61" s="134"/>
      <c r="O61" s="134"/>
      <c r="P61" s="134"/>
      <c r="Q61" s="2"/>
      <c r="R61" s="2"/>
      <c r="S61" s="2"/>
      <c r="T61" s="130"/>
      <c r="U61" s="102"/>
      <c r="V61" s="131"/>
      <c r="W61" s="130"/>
      <c r="X61" s="130"/>
      <c r="Y61" s="130"/>
      <c r="Z61" s="130"/>
      <c r="AA61" s="2"/>
      <c r="AB61" s="2"/>
      <c r="AC61" s="2"/>
      <c r="AD61" s="2"/>
      <c r="AE61" s="2"/>
      <c r="AF61" s="2"/>
      <c r="AG61" s="82"/>
      <c r="AH61" s="1"/>
    </row>
    <row r="62" spans="1:34" ht="15" customHeight="1" x14ac:dyDescent="0.25">
      <c r="A62" s="1"/>
      <c r="B62" s="4"/>
      <c r="C62" s="79"/>
      <c r="D62" s="172" t="s">
        <v>79</v>
      </c>
      <c r="E62" s="173"/>
      <c r="F62" s="174"/>
      <c r="G62" s="109"/>
      <c r="H62" s="109"/>
      <c r="I62" s="111">
        <f t="shared" si="49"/>
        <v>0</v>
      </c>
      <c r="J62" s="102"/>
      <c r="K62" s="125"/>
      <c r="L62" s="133"/>
      <c r="M62" s="134"/>
      <c r="N62" s="134"/>
      <c r="O62" s="134"/>
      <c r="P62" s="134"/>
      <c r="Q62" s="2"/>
      <c r="R62" s="2"/>
      <c r="S62" s="2"/>
      <c r="T62" s="130"/>
      <c r="U62" s="102"/>
      <c r="V62" s="131"/>
      <c r="W62" s="130"/>
      <c r="X62" s="130"/>
      <c r="Y62" s="130"/>
      <c r="Z62" s="130"/>
      <c r="AA62" s="2"/>
      <c r="AB62" s="2"/>
      <c r="AC62" s="2"/>
      <c r="AD62" s="2"/>
      <c r="AE62" s="2"/>
      <c r="AF62" s="2"/>
      <c r="AG62" s="82"/>
      <c r="AH62" s="1"/>
    </row>
    <row r="63" spans="1:34" ht="15" customHeight="1" x14ac:dyDescent="0.25">
      <c r="A63" s="1"/>
      <c r="B63" s="4"/>
      <c r="C63" s="79"/>
      <c r="D63" s="123" t="s">
        <v>81</v>
      </c>
      <c r="E63" s="124"/>
      <c r="F63" s="124"/>
      <c r="G63" s="109"/>
      <c r="H63" s="109"/>
      <c r="I63" s="111">
        <f t="shared" si="49"/>
        <v>0</v>
      </c>
      <c r="J63" s="102"/>
      <c r="K63" s="125"/>
      <c r="L63" s="133"/>
      <c r="M63" s="133"/>
      <c r="N63" s="134"/>
      <c r="O63" s="134"/>
      <c r="P63" s="134"/>
      <c r="Q63" s="2"/>
      <c r="R63" s="2"/>
      <c r="S63" s="2"/>
      <c r="T63" s="130"/>
      <c r="U63" s="102"/>
      <c r="V63" s="102"/>
      <c r="W63" s="130"/>
      <c r="X63" s="102"/>
      <c r="Y63" s="130"/>
      <c r="Z63" s="130"/>
      <c r="AA63" s="2"/>
      <c r="AB63" s="2"/>
      <c r="AC63" s="2"/>
      <c r="AD63" s="2"/>
      <c r="AE63" s="2"/>
      <c r="AF63" s="2"/>
      <c r="AG63" s="82"/>
      <c r="AH63" s="1"/>
    </row>
    <row r="64" spans="1:34" ht="15" customHeight="1" x14ac:dyDescent="0.25">
      <c r="A64" s="1"/>
      <c r="B64" s="4"/>
      <c r="C64" s="79"/>
      <c r="D64" s="126" t="s">
        <v>80</v>
      </c>
      <c r="E64" s="124"/>
      <c r="F64" s="124"/>
      <c r="G64" s="127">
        <f t="shared" ref="G64:H64" si="50">G53-G55-G56-G59-G60-G61-G62</f>
        <v>0</v>
      </c>
      <c r="H64" s="127">
        <f t="shared" si="50"/>
        <v>68990337.329999983</v>
      </c>
      <c r="I64" s="111">
        <f t="shared" si="49"/>
        <v>68990337.329999983</v>
      </c>
      <c r="J64" s="112"/>
      <c r="K64" s="125"/>
      <c r="L64" s="135"/>
      <c r="M64" s="136"/>
      <c r="N64" s="137"/>
      <c r="O64" s="138"/>
      <c r="P64" s="134"/>
      <c r="Q64" s="2"/>
      <c r="R64" s="2"/>
      <c r="S64" s="2"/>
      <c r="T64" s="130"/>
      <c r="U64" s="102"/>
      <c r="V64" s="102"/>
      <c r="W64" s="130"/>
      <c r="X64" s="102"/>
      <c r="Y64" s="130"/>
      <c r="Z64" s="130"/>
      <c r="AA64" s="2"/>
      <c r="AB64" s="2"/>
      <c r="AC64" s="2"/>
      <c r="AD64" s="2"/>
      <c r="AE64" s="2"/>
      <c r="AF64" s="2"/>
      <c r="AG64" s="82"/>
      <c r="AH64" s="1"/>
    </row>
    <row r="65" spans="1:34" ht="15" customHeight="1" x14ac:dyDescent="0.25">
      <c r="A65" s="1"/>
      <c r="B65" s="4"/>
      <c r="C65" s="79"/>
      <c r="D65" s="192"/>
      <c r="E65" s="173"/>
      <c r="F65" s="174"/>
      <c r="G65" s="120"/>
      <c r="H65" s="139"/>
      <c r="I65" s="140"/>
      <c r="J65" s="141"/>
      <c r="K65" s="141"/>
      <c r="L65" s="142"/>
      <c r="M65" s="143"/>
      <c r="N65" s="144"/>
      <c r="O65" s="135"/>
      <c r="P65" s="134"/>
      <c r="Q65" s="80"/>
      <c r="R65" s="2"/>
      <c r="S65" s="2"/>
      <c r="T65" s="2"/>
      <c r="U65" s="80"/>
      <c r="V65" s="80"/>
      <c r="W65" s="80"/>
      <c r="X65" s="80"/>
      <c r="Y65" s="80"/>
      <c r="Z65" s="2"/>
      <c r="AA65" s="2"/>
      <c r="AB65" s="2"/>
      <c r="AC65" s="2"/>
      <c r="AD65" s="2"/>
      <c r="AE65" s="2"/>
      <c r="AF65" s="2"/>
      <c r="AG65" s="82"/>
      <c r="AH65" s="1"/>
    </row>
    <row r="66" spans="1:34" ht="15" customHeight="1" x14ac:dyDescent="0.25">
      <c r="A66" s="1"/>
      <c r="B66" s="4"/>
      <c r="C66" s="79"/>
      <c r="D66" s="126" t="s">
        <v>83</v>
      </c>
      <c r="E66" s="124"/>
      <c r="F66" s="124"/>
      <c r="G66" s="120"/>
      <c r="H66" s="139"/>
      <c r="I66" s="140"/>
      <c r="J66" s="141"/>
      <c r="K66" s="141"/>
      <c r="L66" s="142"/>
      <c r="M66" s="145"/>
      <c r="N66" s="142"/>
      <c r="O66" s="135"/>
      <c r="P66" s="134"/>
      <c r="Q66" s="80"/>
      <c r="R66" s="80"/>
      <c r="S66" s="80"/>
      <c r="T66" s="80"/>
      <c r="U66" s="80"/>
      <c r="V66" s="80"/>
      <c r="W66" s="4"/>
      <c r="X66" s="2"/>
      <c r="Y66" s="2"/>
      <c r="Z66" s="2"/>
      <c r="AA66" s="2"/>
      <c r="AB66" s="2"/>
      <c r="AC66" s="2"/>
      <c r="AD66" s="2"/>
      <c r="AE66" s="2"/>
      <c r="AF66" s="2"/>
      <c r="AG66" s="82"/>
      <c r="AH66" s="1"/>
    </row>
    <row r="67" spans="1:34" ht="15" customHeight="1" x14ac:dyDescent="0.25">
      <c r="A67" s="1"/>
      <c r="B67" s="4"/>
      <c r="C67" s="79"/>
      <c r="D67" s="146" t="s">
        <v>82</v>
      </c>
      <c r="E67" s="147"/>
      <c r="F67" s="147"/>
      <c r="G67" s="148"/>
      <c r="H67" s="149"/>
      <c r="I67" s="150"/>
      <c r="J67" s="151"/>
      <c r="K67" s="151"/>
      <c r="L67" s="81"/>
      <c r="M67" s="81"/>
      <c r="N67" s="81"/>
      <c r="O67" s="81"/>
      <c r="P67" s="81"/>
      <c r="Q67" s="80"/>
      <c r="R67" s="80"/>
      <c r="S67" s="80"/>
      <c r="T67" s="80"/>
      <c r="U67" s="80"/>
      <c r="V67" s="80"/>
      <c r="W67" s="4"/>
      <c r="X67" s="2"/>
      <c r="Y67" s="2"/>
      <c r="Z67" s="2"/>
      <c r="AA67" s="2"/>
      <c r="AB67" s="2"/>
      <c r="AC67" s="2"/>
      <c r="AD67" s="2"/>
      <c r="AE67" s="2"/>
      <c r="AF67" s="2"/>
      <c r="AG67" s="82"/>
      <c r="AH67" s="1"/>
    </row>
    <row r="68" spans="1:34" ht="15" customHeight="1" x14ac:dyDescent="0.25">
      <c r="A68" s="1"/>
      <c r="B68" s="4"/>
      <c r="C68" s="79"/>
      <c r="D68" s="80"/>
      <c r="E68" s="80"/>
      <c r="F68" s="80"/>
      <c r="G68" s="152"/>
      <c r="H68" s="81"/>
      <c r="I68" s="81"/>
      <c r="J68" s="81"/>
      <c r="K68" s="81"/>
      <c r="L68" s="81"/>
      <c r="M68" s="81"/>
      <c r="N68" s="81"/>
      <c r="O68" s="81"/>
      <c r="P68" s="81"/>
      <c r="Q68" s="80"/>
      <c r="R68" s="80"/>
      <c r="S68" s="80"/>
      <c r="T68" s="80"/>
      <c r="U68" s="80"/>
      <c r="V68" s="80"/>
      <c r="W68" s="4"/>
      <c r="X68" s="2"/>
      <c r="Y68" s="2"/>
      <c r="Z68" s="2"/>
      <c r="AA68" s="2"/>
      <c r="AB68" s="2"/>
      <c r="AC68" s="2"/>
      <c r="AD68" s="2"/>
      <c r="AE68" s="2"/>
      <c r="AF68" s="2"/>
      <c r="AG68" s="82"/>
      <c r="AH68" s="1"/>
    </row>
    <row r="69" spans="1:34" ht="15" customHeight="1" x14ac:dyDescent="0.25">
      <c r="A69" s="1"/>
      <c r="B69" s="2"/>
      <c r="C69" s="153"/>
      <c r="D69" s="122"/>
      <c r="E69" s="122"/>
      <c r="F69" s="122"/>
      <c r="G69" s="122"/>
      <c r="H69" s="80" t="s">
        <v>84</v>
      </c>
      <c r="I69" s="80"/>
      <c r="J69" s="80"/>
      <c r="K69" s="122"/>
      <c r="L69" s="129"/>
      <c r="M69" s="129"/>
      <c r="N69" s="122"/>
      <c r="O69" s="122"/>
      <c r="P69" s="122"/>
      <c r="Q69" s="122"/>
      <c r="R69" s="122"/>
      <c r="S69" s="122"/>
      <c r="T69" s="122"/>
      <c r="U69" s="122"/>
      <c r="V69" s="80" t="s">
        <v>85</v>
      </c>
      <c r="W69" s="4"/>
      <c r="X69" s="2"/>
      <c r="Y69" s="2"/>
      <c r="Z69" s="2"/>
      <c r="AA69" s="2"/>
      <c r="AB69" s="2"/>
      <c r="AC69" s="2"/>
      <c r="AD69" s="2"/>
      <c r="AE69" s="2"/>
      <c r="AF69" s="2"/>
      <c r="AG69" s="82"/>
      <c r="AH69" s="1"/>
    </row>
    <row r="70" spans="1:34" ht="6.75" customHeight="1" x14ac:dyDescent="0.25">
      <c r="A70" s="1"/>
      <c r="B70" s="2"/>
      <c r="C70" s="153"/>
      <c r="D70" s="122"/>
      <c r="E70" s="122"/>
      <c r="F70" s="122"/>
      <c r="G70" s="122"/>
      <c r="H70" s="80"/>
      <c r="I70" s="80"/>
      <c r="J70" s="80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82"/>
      <c r="AH70" s="1"/>
    </row>
    <row r="71" spans="1:34" ht="21" customHeight="1" x14ac:dyDescent="0.25">
      <c r="A71" s="1"/>
      <c r="B71" s="2"/>
      <c r="C71" s="153"/>
      <c r="D71" s="122"/>
      <c r="E71" s="122"/>
      <c r="F71" s="122"/>
      <c r="G71" s="122"/>
      <c r="H71" s="80"/>
      <c r="I71" s="80"/>
      <c r="J71" s="80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82"/>
      <c r="AH71" s="1"/>
    </row>
    <row r="72" spans="1:34" ht="24.75" customHeight="1" x14ac:dyDescent="0.25">
      <c r="A72" s="154"/>
      <c r="B72" s="155"/>
      <c r="C72" s="156"/>
      <c r="D72" s="155"/>
      <c r="E72" s="155"/>
      <c r="F72" s="155"/>
      <c r="G72" s="155"/>
      <c r="H72" s="193" t="s">
        <v>86</v>
      </c>
      <c r="I72" s="187"/>
      <c r="J72" s="187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7"/>
      <c r="W72" s="158"/>
      <c r="X72" s="158"/>
      <c r="Y72" s="158"/>
      <c r="Z72" s="158"/>
      <c r="AA72" s="155"/>
      <c r="AB72" s="155"/>
      <c r="AC72" s="155"/>
      <c r="AD72" s="155"/>
      <c r="AE72" s="155"/>
      <c r="AF72" s="155"/>
      <c r="AG72" s="159"/>
      <c r="AH72" s="154"/>
    </row>
    <row r="73" spans="1:34" ht="15" customHeight="1" x14ac:dyDescent="0.25">
      <c r="A73" s="154"/>
      <c r="B73" s="155"/>
      <c r="C73" s="156"/>
      <c r="D73" s="155"/>
      <c r="E73" s="155"/>
      <c r="F73" s="155"/>
      <c r="G73" s="155"/>
      <c r="H73" s="194" t="s">
        <v>87</v>
      </c>
      <c r="I73" s="195"/>
      <c r="J73" s="195"/>
      <c r="K73" s="155"/>
      <c r="L73" s="155"/>
      <c r="M73" s="155"/>
      <c r="N73" s="155"/>
      <c r="O73" s="155"/>
      <c r="P73" s="155"/>
      <c r="Q73" s="155"/>
      <c r="R73" s="160"/>
      <c r="S73" s="160"/>
      <c r="T73" s="160"/>
      <c r="U73" s="160"/>
      <c r="V73" s="160" t="s">
        <v>88</v>
      </c>
      <c r="W73" s="160"/>
      <c r="X73" s="155"/>
      <c r="Y73" s="155"/>
      <c r="Z73" s="155"/>
      <c r="AA73" s="155"/>
      <c r="AB73" s="155"/>
      <c r="AC73" s="155"/>
      <c r="AD73" s="155"/>
      <c r="AE73" s="155"/>
      <c r="AF73" s="155"/>
      <c r="AG73" s="159"/>
      <c r="AH73" s="154"/>
    </row>
    <row r="74" spans="1:34" ht="15" customHeight="1" x14ac:dyDescent="0.25">
      <c r="A74" s="154"/>
      <c r="B74" s="155"/>
      <c r="C74" s="156"/>
      <c r="D74" s="155"/>
      <c r="E74" s="155"/>
      <c r="F74" s="155"/>
      <c r="G74" s="155"/>
      <c r="H74" s="155" t="s">
        <v>89</v>
      </c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 t="s">
        <v>90</v>
      </c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9"/>
      <c r="AH74" s="154"/>
    </row>
    <row r="75" spans="1:34" ht="18" customHeight="1" x14ac:dyDescent="0.25">
      <c r="A75" s="1"/>
      <c r="B75" s="2"/>
      <c r="C75" s="16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2"/>
      <c r="Z75" s="2"/>
      <c r="AA75" s="2"/>
      <c r="AB75" s="2"/>
      <c r="AC75" s="2"/>
      <c r="AD75" s="2"/>
      <c r="AE75" s="2"/>
      <c r="AF75" s="2"/>
      <c r="AG75" s="82"/>
      <c r="AH75" s="1"/>
    </row>
    <row r="76" spans="1:34" ht="18.75" customHeight="1" x14ac:dyDescent="0.25">
      <c r="A76" s="1"/>
      <c r="B76" s="2"/>
      <c r="C76" s="162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4"/>
      <c r="Y76" s="164"/>
      <c r="Z76" s="164"/>
      <c r="AA76" s="164"/>
      <c r="AB76" s="164"/>
      <c r="AC76" s="164"/>
      <c r="AD76" s="164"/>
      <c r="AE76" s="164"/>
      <c r="AF76" s="164"/>
      <c r="AG76" s="165"/>
      <c r="AH76" s="1"/>
    </row>
    <row r="77" spans="1:3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</sheetData>
  <mergeCells count="52">
    <mergeCell ref="AB16:AB17"/>
    <mergeCell ref="AC16:AC17"/>
    <mergeCell ref="AD16:AD17"/>
    <mergeCell ref="AE16:AE17"/>
    <mergeCell ref="AF16:AF17"/>
    <mergeCell ref="K3:AA3"/>
    <mergeCell ref="AF3:AG3"/>
    <mergeCell ref="K4:AA4"/>
    <mergeCell ref="K5:AA5"/>
    <mergeCell ref="C15:F17"/>
    <mergeCell ref="G15:K15"/>
    <mergeCell ref="Q16:U16"/>
    <mergeCell ref="L15:V15"/>
    <mergeCell ref="X15:AA15"/>
    <mergeCell ref="I16:I17"/>
    <mergeCell ref="J16:J17"/>
    <mergeCell ref="K16:K17"/>
    <mergeCell ref="L16:P16"/>
    <mergeCell ref="W15:W17"/>
    <mergeCell ref="AB15:AF15"/>
    <mergeCell ref="AG15:AG17"/>
    <mergeCell ref="D65:F65"/>
    <mergeCell ref="H72:J72"/>
    <mergeCell ref="H73:J73"/>
    <mergeCell ref="D48:F48"/>
    <mergeCell ref="D49:F49"/>
    <mergeCell ref="D50:F50"/>
    <mergeCell ref="D51:F51"/>
    <mergeCell ref="D54:F54"/>
    <mergeCell ref="D55:F55"/>
    <mergeCell ref="D57:F57"/>
    <mergeCell ref="D58:F58"/>
    <mergeCell ref="E59:F59"/>
    <mergeCell ref="E60:F60"/>
    <mergeCell ref="E61:F61"/>
    <mergeCell ref="D62:F62"/>
    <mergeCell ref="D44:F44"/>
    <mergeCell ref="D46:F46"/>
    <mergeCell ref="D47:F47"/>
    <mergeCell ref="AA16:AA17"/>
    <mergeCell ref="G16:G17"/>
    <mergeCell ref="H16:H17"/>
    <mergeCell ref="C30:F30"/>
    <mergeCell ref="C33:F33"/>
    <mergeCell ref="V16:V17"/>
    <mergeCell ref="R44:T44"/>
    <mergeCell ref="X16:X17"/>
    <mergeCell ref="Y16:Y17"/>
    <mergeCell ref="X44:Z44"/>
    <mergeCell ref="Z16:Z17"/>
    <mergeCell ref="C18:F18"/>
    <mergeCell ref="C19:F19"/>
  </mergeCells>
  <conditionalFormatting sqref="V72">
    <cfRule type="notContainsBlanks" dxfId="0" priority="1">
      <formula>LEN(TRIM(V72))&gt;0</formula>
    </cfRule>
  </conditionalFormatting>
  <printOptions horizontalCentered="1"/>
  <pageMargins left="0.15" right="1.1499999999999999" top="0.5" bottom="0.5" header="0" footer="0"/>
  <pageSetup paperSize="5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Apple Grace</cp:lastModifiedBy>
  <cp:lastPrinted>2020-07-22T02:40:40Z</cp:lastPrinted>
  <dcterms:modified xsi:type="dcterms:W3CDTF">2020-07-22T02:40:43Z</dcterms:modified>
</cp:coreProperties>
</file>